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313"/>
  <workbookPr date1904="1" showInkAnnotation="0" autoCompressPictures="0"/>
  <mc:AlternateContent xmlns:mc="http://schemas.openxmlformats.org/markup-compatibility/2006">
    <mc:Choice Requires="x15">
      <x15ac:absPath xmlns:x15ac="http://schemas.microsoft.com/office/spreadsheetml/2010/11/ac" url="/Users/laurenajones/Desktop/NCAJ/"/>
    </mc:Choice>
  </mc:AlternateContent>
  <xr:revisionPtr revIDLastSave="0" documentId="8_{520F8F50-5918-514D-A8A8-EC770C602DE8}" xr6:coauthVersionLast="47" xr6:coauthVersionMax="47" xr10:uidLastSave="{00000000-0000-0000-0000-000000000000}"/>
  <bookViews>
    <workbookView xWindow="0" yWindow="0" windowWidth="28800" windowHeight="18000" tabRatio="660" firstSheet="4" activeTab="9" xr2:uid="{00000000-000D-0000-FFFF-FFFF00000000}"/>
  </bookViews>
  <sheets>
    <sheet name="Overview" sheetId="11" r:id="rId1"/>
    <sheet name="1) Composite Score" sheetId="9" r:id="rId2"/>
    <sheet name="Sheet1" sheetId="12" r:id="rId3"/>
    <sheet name="2) Attorney Count Findings" sheetId="8" r:id="rId4"/>
    <sheet name="3) CLA Organizations" sheetId="10" r:id="rId5"/>
    <sheet name="4) Atty Access Policy Findings" sheetId="1" r:id="rId6"/>
    <sheet name="5) Self-Represented Findings" sheetId="2" r:id="rId7"/>
    <sheet name="6) Language Policy Findings" sheetId="3" r:id="rId8"/>
    <sheet name="7) Disability Policy Findings" sheetId="4" r:id="rId9"/>
    <sheet name="8) Fines &amp; Fees Policy Findings" sheetId="7" r:id="rId10"/>
  </sheets>
  <definedNames>
    <definedName name="_xlnm.Print_Area" localSheetId="1">'1) Composite Score'!$B$45:$G$95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Z114" i="8" l="1"/>
  <c r="Z115" i="8" s="1"/>
  <c r="P114" i="8"/>
  <c r="P115" i="8" s="1"/>
  <c r="AR112" i="8"/>
  <c r="AR111" i="8"/>
  <c r="AR114" i="8" s="1"/>
  <c r="AR115" i="8" s="1"/>
  <c r="AP112" i="8"/>
  <c r="AP111" i="8"/>
  <c r="AP114" i="8" s="1"/>
  <c r="AP115" i="8" s="1"/>
  <c r="AO112" i="8"/>
  <c r="AO111" i="8"/>
  <c r="AO114" i="8" s="1"/>
  <c r="AO115" i="8" s="1"/>
  <c r="AN112" i="8"/>
  <c r="AN111" i="8"/>
  <c r="AN114" i="8" s="1"/>
  <c r="AN115" i="8" s="1"/>
  <c r="Z112" i="8"/>
  <c r="Z111" i="8"/>
  <c r="Y112" i="8"/>
  <c r="Y111" i="8"/>
  <c r="Y114" i="8" s="1"/>
  <c r="Y115" i="8" s="1"/>
  <c r="P112" i="8"/>
  <c r="P111" i="8"/>
  <c r="E112" i="8"/>
  <c r="E111" i="8"/>
  <c r="E114" i="8" s="1"/>
  <c r="E115" i="8" s="1"/>
  <c r="B112" i="8"/>
  <c r="B111" i="8"/>
  <c r="B114" i="8" s="1"/>
  <c r="B115" i="8" s="1"/>
  <c r="A35" i="10"/>
  <c r="A442" i="10" l="1"/>
  <c r="A427" i="10"/>
  <c r="A410" i="10"/>
  <c r="A287" i="10"/>
  <c r="A162" i="10"/>
  <c r="A13" i="10"/>
  <c r="B44" i="8"/>
  <c r="B63" i="8"/>
  <c r="B61" i="8"/>
  <c r="B59" i="8"/>
  <c r="B45" i="8"/>
  <c r="B35" i="8"/>
  <c r="H177" i="8"/>
  <c r="G177" i="8"/>
  <c r="F177" i="8"/>
  <c r="E177" i="8"/>
  <c r="D177" i="8"/>
  <c r="C177" i="8"/>
  <c r="B177" i="8"/>
  <c r="BB112" i="8"/>
  <c r="BB111" i="8"/>
  <c r="BB110" i="8"/>
  <c r="BB109" i="8"/>
  <c r="BB108" i="8"/>
  <c r="BB107" i="8"/>
  <c r="H73" i="8" l="1"/>
  <c r="E73" i="8"/>
  <c r="D73" i="8"/>
  <c r="C73" i="8"/>
  <c r="B73" i="8"/>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7" i="10"/>
  <c r="A626" i="10"/>
  <c r="A625" i="10"/>
  <c r="A624" i="10"/>
  <c r="A623" i="10"/>
  <c r="A622" i="10"/>
  <c r="A621" i="10"/>
  <c r="A620" i="10"/>
  <c r="A619" i="10"/>
  <c r="A618" i="10"/>
  <c r="A617" i="10"/>
  <c r="A616" i="10"/>
  <c r="A615" i="10"/>
  <c r="A614" i="10"/>
  <c r="A613" i="10"/>
  <c r="A612" i="10"/>
  <c r="A611" i="10"/>
  <c r="A610" i="10"/>
  <c r="A609" i="10"/>
  <c r="A608" i="10"/>
  <c r="A607" i="10"/>
  <c r="A606" i="10"/>
  <c r="A605" i="10"/>
  <c r="A604" i="10"/>
  <c r="A603" i="10"/>
  <c r="A602" i="10"/>
  <c r="A601" i="10"/>
  <c r="A600" i="10"/>
  <c r="A599" i="10"/>
  <c r="A598" i="10"/>
  <c r="A597" i="10"/>
  <c r="A596" i="10"/>
  <c r="A588" i="10"/>
  <c r="A587" i="10"/>
  <c r="A586" i="10"/>
  <c r="A585" i="10"/>
  <c r="A584" i="10"/>
  <c r="A583" i="10"/>
  <c r="A582" i="10"/>
  <c r="A581" i="10"/>
  <c r="A580" i="10"/>
  <c r="A579" i="10"/>
  <c r="A578" i="10"/>
  <c r="A577" i="10"/>
  <c r="A576" i="10"/>
  <c r="A575" i="10"/>
  <c r="A574" i="10"/>
  <c r="A573" i="10"/>
  <c r="A572" i="10"/>
  <c r="A571" i="10"/>
  <c r="A570" i="10"/>
  <c r="A569" i="10"/>
  <c r="A568" i="10"/>
  <c r="A567" i="10"/>
  <c r="A566" i="10"/>
  <c r="A565" i="10"/>
  <c r="A564" i="10"/>
  <c r="A563" i="10"/>
  <c r="A562" i="10"/>
  <c r="A561" i="10"/>
  <c r="A560" i="10"/>
  <c r="A559" i="10"/>
  <c r="A558" i="10"/>
  <c r="A557" i="10"/>
  <c r="A556" i="10"/>
  <c r="A555"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1" i="10"/>
  <c r="A440" i="10"/>
  <c r="A439" i="10"/>
  <c r="A438" i="10"/>
  <c r="A437" i="10"/>
  <c r="A436" i="10"/>
  <c r="A435" i="10"/>
  <c r="A434" i="10"/>
  <c r="A433" i="10"/>
  <c r="A432" i="10"/>
  <c r="A431" i="10"/>
  <c r="A430" i="10"/>
  <c r="A429" i="10"/>
  <c r="A428" i="10"/>
  <c r="A426" i="10"/>
  <c r="A424" i="10"/>
  <c r="A423" i="10"/>
  <c r="A422" i="10"/>
  <c r="A421" i="10"/>
  <c r="A420" i="10"/>
  <c r="A419" i="10"/>
  <c r="A418" i="10"/>
  <c r="A417" i="10"/>
  <c r="A416" i="10"/>
  <c r="A415" i="10"/>
  <c r="A414" i="10"/>
  <c r="A413" i="10"/>
  <c r="A412" i="10"/>
  <c r="A411"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6" i="10"/>
  <c r="A285" i="10"/>
  <c r="A284" i="10"/>
  <c r="A283" i="10"/>
  <c r="A282" i="10"/>
  <c r="A278" i="10"/>
  <c r="A277" i="10"/>
  <c r="A276" i="10"/>
  <c r="A275" i="10"/>
  <c r="A274" i="10"/>
  <c r="A273" i="10"/>
  <c r="A272"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4" i="10"/>
  <c r="A33" i="10"/>
  <c r="A32" i="10"/>
  <c r="A31" i="10"/>
  <c r="A30" i="10"/>
  <c r="A29" i="10"/>
  <c r="A28" i="10"/>
  <c r="A27" i="10"/>
  <c r="A26" i="10"/>
  <c r="A25" i="10"/>
  <c r="A24" i="10"/>
  <c r="A23" i="10"/>
  <c r="A22" i="10"/>
  <c r="A21" i="10"/>
  <c r="A20" i="10"/>
  <c r="A19" i="10"/>
  <c r="A18" i="10"/>
  <c r="A17" i="10"/>
  <c r="A16" i="10"/>
  <c r="A15" i="10"/>
  <c r="A14" i="10"/>
  <c r="A12" i="10"/>
  <c r="AX54" i="3"/>
  <c r="AX77" i="2"/>
  <c r="AT55" i="1"/>
  <c r="P16" i="1"/>
  <c r="O54" i="3"/>
  <c r="Q46" i="4"/>
  <c r="P46" i="4"/>
  <c r="F80" i="2"/>
  <c r="E80" i="2"/>
  <c r="BE79" i="2"/>
  <c r="BE78" i="2"/>
  <c r="BC55" i="1"/>
  <c r="BB55" i="1"/>
  <c r="BA55" i="1"/>
  <c r="AZ55" i="1"/>
  <c r="AY55" i="1"/>
  <c r="AX55" i="1"/>
  <c r="AW55" i="1"/>
  <c r="AV55" i="1"/>
  <c r="AU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E55" i="1"/>
  <c r="D55" i="1"/>
  <c r="AP54" i="3"/>
  <c r="AZ197" i="9"/>
  <c r="X197" i="9"/>
  <c r="AF197" i="9"/>
  <c r="B197" i="9"/>
  <c r="AE197" i="9"/>
  <c r="H197" i="9"/>
  <c r="M197" i="9"/>
  <c r="D197" i="9"/>
  <c r="AD197" i="9"/>
  <c r="AV197" i="9"/>
  <c r="AA197" i="9"/>
  <c r="E197" i="9"/>
  <c r="BA197" i="9"/>
  <c r="AI197" i="9"/>
  <c r="AK197" i="9"/>
  <c r="AG197" i="9"/>
  <c r="W197" i="9"/>
  <c r="L197" i="9"/>
  <c r="AJ197" i="9"/>
  <c r="S197" i="9"/>
  <c r="AU197" i="9"/>
  <c r="C197" i="9"/>
  <c r="V197" i="9"/>
  <c r="G197" i="9"/>
  <c r="K197" i="9"/>
  <c r="P197" i="9"/>
  <c r="R197" i="9"/>
  <c r="U197" i="9"/>
  <c r="O197" i="9"/>
  <c r="Z197" i="9"/>
  <c r="J197" i="9"/>
  <c r="AH197" i="9"/>
  <c r="AN197" i="9"/>
  <c r="AM197" i="9"/>
  <c r="F197" i="9"/>
  <c r="AY197" i="9"/>
  <c r="AC197" i="9"/>
  <c r="AW197" i="9"/>
  <c r="Q197" i="9"/>
  <c r="AB197" i="9"/>
  <c r="AL197" i="9"/>
  <c r="T197" i="9"/>
  <c r="AS197" i="9"/>
  <c r="AT197" i="9"/>
  <c r="AO197" i="9"/>
  <c r="AR197" i="9"/>
  <c r="N197" i="9"/>
  <c r="I197" i="9"/>
  <c r="AQ197" i="9"/>
  <c r="Y197" i="9"/>
  <c r="AP197" i="9"/>
  <c r="AX197" i="9"/>
  <c r="AZ206" i="9"/>
  <c r="AR206" i="9"/>
  <c r="AV206" i="9"/>
  <c r="AS206" i="9"/>
  <c r="R206" i="9"/>
  <c r="M206" i="9"/>
  <c r="K206" i="9"/>
  <c r="O206" i="9"/>
  <c r="F206" i="9"/>
  <c r="AW206" i="9"/>
  <c r="J206" i="9"/>
  <c r="I206" i="9"/>
  <c r="W206" i="9"/>
  <c r="AE206" i="9"/>
  <c r="AQ206" i="9"/>
  <c r="AD206" i="9"/>
  <c r="AX206" i="9"/>
  <c r="AA206" i="9"/>
  <c r="AJ206" i="9"/>
  <c r="AN206" i="9"/>
  <c r="L206" i="9"/>
  <c r="G206" i="9"/>
  <c r="Y206" i="9"/>
  <c r="E206" i="9"/>
  <c r="AB206" i="9"/>
  <c r="AT206" i="9"/>
  <c r="AM206" i="9"/>
  <c r="V206" i="9"/>
  <c r="AP206" i="9"/>
  <c r="AO206" i="9"/>
  <c r="U206" i="9"/>
  <c r="C206" i="9"/>
  <c r="D206" i="9"/>
  <c r="Z206" i="9"/>
  <c r="AI206" i="9"/>
  <c r="AH206" i="9"/>
  <c r="AF206" i="9"/>
  <c r="S206" i="9"/>
  <c r="Q206" i="9"/>
  <c r="AY206" i="9"/>
  <c r="N206" i="9"/>
  <c r="AL206" i="9"/>
  <c r="BA206" i="9"/>
  <c r="AC206" i="9"/>
  <c r="T206" i="9"/>
  <c r="P206" i="9"/>
  <c r="X206" i="9"/>
  <c r="AG206" i="9"/>
  <c r="B206" i="9"/>
  <c r="AK206" i="9"/>
  <c r="H206" i="9"/>
  <c r="AU206" i="9"/>
  <c r="D46" i="4"/>
  <c r="BC46" i="4"/>
  <c r="BB46" i="4"/>
  <c r="BA46" i="4"/>
  <c r="AZ46" i="4"/>
  <c r="AY46" i="4"/>
  <c r="AX46" i="4"/>
  <c r="AW46" i="4"/>
  <c r="AV46" i="4"/>
  <c r="AU46" i="4"/>
  <c r="AT46" i="4"/>
  <c r="AS46" i="4"/>
  <c r="AR46" i="4"/>
  <c r="AQ46" i="4"/>
  <c r="AP46" i="4"/>
  <c r="AO46" i="4"/>
  <c r="AN46" i="4"/>
  <c r="AM46" i="4"/>
  <c r="AL46" i="4"/>
  <c r="AK46" i="4"/>
  <c r="AJ46" i="4"/>
  <c r="AI46" i="4"/>
  <c r="AH46" i="4"/>
  <c r="AG46" i="4"/>
  <c r="AF46" i="4"/>
  <c r="AE46" i="4"/>
  <c r="AD46" i="4"/>
  <c r="AC46" i="4"/>
  <c r="AB46" i="4"/>
  <c r="AA46" i="4"/>
  <c r="Z46" i="4"/>
  <c r="Y46" i="4"/>
  <c r="X46" i="4"/>
  <c r="W46" i="4"/>
  <c r="V46" i="4"/>
  <c r="U46" i="4"/>
  <c r="T46" i="4"/>
  <c r="S46" i="4"/>
  <c r="R46" i="4"/>
  <c r="O46" i="4"/>
  <c r="N46" i="4"/>
  <c r="M46" i="4"/>
  <c r="L46" i="4"/>
  <c r="K46" i="4"/>
  <c r="J46" i="4"/>
  <c r="I46" i="4"/>
  <c r="H46" i="4"/>
  <c r="G46" i="4"/>
  <c r="F46" i="4"/>
  <c r="E46" i="4"/>
  <c r="C46" i="4"/>
  <c r="BC54" i="3"/>
  <c r="BB54" i="3"/>
  <c r="BA54" i="3"/>
  <c r="AZ54" i="3"/>
  <c r="AY54" i="3"/>
  <c r="AW54" i="3"/>
  <c r="AV54" i="3"/>
  <c r="AU54" i="3"/>
  <c r="AT54" i="3"/>
  <c r="AS54" i="3"/>
  <c r="AR54" i="3"/>
  <c r="AQ54" i="3"/>
  <c r="AO54" i="3"/>
  <c r="AN54" i="3"/>
  <c r="AM54" i="3"/>
  <c r="AL54" i="3"/>
  <c r="AK54" i="3"/>
  <c r="AJ54" i="3"/>
  <c r="AI54" i="3"/>
  <c r="AH54" i="3"/>
  <c r="AG54" i="3"/>
  <c r="AF54" i="3"/>
  <c r="AE54" i="3"/>
  <c r="AD54" i="3"/>
  <c r="AC54" i="3"/>
  <c r="AB54" i="3"/>
  <c r="AA54" i="3"/>
  <c r="Z54" i="3"/>
  <c r="Y54" i="3"/>
  <c r="X54" i="3"/>
  <c r="W54" i="3"/>
  <c r="V54" i="3"/>
  <c r="U54" i="3"/>
  <c r="T54" i="3"/>
  <c r="S54" i="3"/>
  <c r="R54" i="3"/>
  <c r="Q54" i="3"/>
  <c r="P54" i="3"/>
  <c r="N54" i="3"/>
  <c r="M54" i="3"/>
  <c r="L54" i="3"/>
  <c r="K54" i="3"/>
  <c r="J54" i="3"/>
  <c r="I54" i="3"/>
  <c r="H54" i="3"/>
  <c r="G54" i="3"/>
  <c r="F54" i="3"/>
  <c r="E54" i="3"/>
  <c r="D54" i="3"/>
  <c r="C54" i="3"/>
  <c r="AX55" i="3" s="1"/>
  <c r="AV138" i="9" s="1"/>
  <c r="BC77" i="2"/>
  <c r="BB77" i="2"/>
  <c r="BA77" i="2"/>
  <c r="AZ77" i="2"/>
  <c r="AY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C55" i="1"/>
  <c r="BC56" i="1" s="1"/>
  <c r="BC96" i="7"/>
  <c r="BB96" i="7"/>
  <c r="BA96" i="7"/>
  <c r="AZ96" i="7"/>
  <c r="AY96" i="7"/>
  <c r="AX96" i="7"/>
  <c r="AW96" i="7"/>
  <c r="AV96" i="7"/>
  <c r="AU96" i="7"/>
  <c r="AT96" i="7"/>
  <c r="AS96" i="7"/>
  <c r="AR96" i="7"/>
  <c r="AQ96" i="7"/>
  <c r="AP96" i="7"/>
  <c r="AN140" i="9" s="1"/>
  <c r="AN202" i="9" s="1"/>
  <c r="AO96" i="7"/>
  <c r="AM140" i="9" s="1"/>
  <c r="AM202" i="9" s="1"/>
  <c r="AN96" i="7"/>
  <c r="AL140" i="9" s="1"/>
  <c r="AL202" i="9" s="1"/>
  <c r="AM96" i="7"/>
  <c r="AK140" i="9" s="1"/>
  <c r="AK202" i="9" s="1"/>
  <c r="AL96" i="7"/>
  <c r="AJ140" i="9" s="1"/>
  <c r="AK96" i="7"/>
  <c r="AI140" i="9" s="1"/>
  <c r="AJ96" i="7"/>
  <c r="AH140" i="9" s="1"/>
  <c r="AH202" i="9" s="1"/>
  <c r="AI96" i="7"/>
  <c r="AG140" i="9" s="1"/>
  <c r="AG202" i="9" s="1"/>
  <c r="AH96" i="7"/>
  <c r="AF140" i="9" s="1"/>
  <c r="AG96" i="7"/>
  <c r="AE140" i="9" s="1"/>
  <c r="AE202" i="9" s="1"/>
  <c r="AF96" i="7"/>
  <c r="AD140" i="9" s="1"/>
  <c r="AE96" i="7"/>
  <c r="AC140" i="9" s="1"/>
  <c r="AC202" i="9" s="1"/>
  <c r="AD96" i="7"/>
  <c r="AB140" i="9" s="1"/>
  <c r="AB202" i="9" s="1"/>
  <c r="AC96" i="7"/>
  <c r="AA140" i="9" s="1"/>
  <c r="AB96" i="7"/>
  <c r="Z140" i="9" s="1"/>
  <c r="Z202" i="9" s="1"/>
  <c r="AA96" i="7"/>
  <c r="Y140" i="9" s="1"/>
  <c r="Z96" i="7"/>
  <c r="X140" i="9" s="1"/>
  <c r="Y96" i="7"/>
  <c r="W140" i="9" s="1"/>
  <c r="X96" i="7"/>
  <c r="V140" i="9" s="1"/>
  <c r="V202" i="9" s="1"/>
  <c r="W96" i="7"/>
  <c r="U140" i="9" s="1"/>
  <c r="V96" i="7"/>
  <c r="T140" i="9" s="1"/>
  <c r="U96" i="7"/>
  <c r="S140" i="9" s="1"/>
  <c r="T96" i="7"/>
  <c r="R140" i="9" s="1"/>
  <c r="S96" i="7"/>
  <c r="Q140" i="9" s="1"/>
  <c r="Q202" i="9" s="1"/>
  <c r="R96" i="7"/>
  <c r="P140" i="9" s="1"/>
  <c r="Q96" i="7"/>
  <c r="O140" i="9" s="1"/>
  <c r="O202" i="9" s="1"/>
  <c r="P96" i="7"/>
  <c r="N140" i="9" s="1"/>
  <c r="N202" i="9" s="1"/>
  <c r="O96" i="7"/>
  <c r="M140" i="9" s="1"/>
  <c r="N96" i="7"/>
  <c r="L140" i="9" s="1"/>
  <c r="M96" i="7"/>
  <c r="K140" i="9" s="1"/>
  <c r="L96" i="7"/>
  <c r="J140" i="9" s="1"/>
  <c r="J202" i="9" s="1"/>
  <c r="K96" i="7"/>
  <c r="I140" i="9" s="1"/>
  <c r="I202" i="9" s="1"/>
  <c r="J96" i="7"/>
  <c r="H140" i="9" s="1"/>
  <c r="H202" i="9" s="1"/>
  <c r="I96" i="7"/>
  <c r="G140" i="9" s="1"/>
  <c r="H96" i="7"/>
  <c r="F140" i="9" s="1"/>
  <c r="G96" i="7"/>
  <c r="E140" i="9" s="1"/>
  <c r="F96" i="7"/>
  <c r="D140" i="9" s="1"/>
  <c r="D202" i="9" s="1"/>
  <c r="E96" i="7"/>
  <c r="C140" i="9" s="1"/>
  <c r="BC23" i="1"/>
  <c r="BB23" i="1"/>
  <c r="BA23" i="1"/>
  <c r="AZ23" i="1"/>
  <c r="AX23" i="1"/>
  <c r="AY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23" i="1"/>
  <c r="B79" i="8"/>
  <c r="G72" i="8"/>
  <c r="F72" i="8"/>
  <c r="I72" i="8" s="1"/>
  <c r="G71" i="8"/>
  <c r="F71" i="8"/>
  <c r="I71" i="8" s="1"/>
  <c r="J71" i="8" s="1"/>
  <c r="G70" i="8"/>
  <c r="F70" i="8"/>
  <c r="I70" i="8" s="1"/>
  <c r="J70" i="8" s="1"/>
  <c r="G69" i="8"/>
  <c r="F69" i="8"/>
  <c r="I69" i="8" s="1"/>
  <c r="J69" i="8" s="1"/>
  <c r="G68" i="8"/>
  <c r="F68" i="8"/>
  <c r="I68" i="8" s="1"/>
  <c r="J68" i="8" s="1"/>
  <c r="G67" i="8"/>
  <c r="F67" i="8"/>
  <c r="I67" i="8" s="1"/>
  <c r="J67" i="8" s="1"/>
  <c r="G66" i="8"/>
  <c r="F66" i="8"/>
  <c r="I66" i="8" s="1"/>
  <c r="J66" i="8" s="1"/>
  <c r="G65" i="8"/>
  <c r="F65" i="8"/>
  <c r="I65" i="8" s="1"/>
  <c r="J65" i="8" s="1"/>
  <c r="G64" i="8"/>
  <c r="F64" i="8"/>
  <c r="I64" i="8" s="1"/>
  <c r="J64" i="8" s="1"/>
  <c r="G63" i="8"/>
  <c r="F63" i="8"/>
  <c r="I63" i="8" s="1"/>
  <c r="J63" i="8" s="1"/>
  <c r="G62" i="8"/>
  <c r="F62" i="8"/>
  <c r="I62" i="8" s="1"/>
  <c r="J62" i="8" s="1"/>
  <c r="G61" i="8"/>
  <c r="F61" i="8"/>
  <c r="I61" i="8" s="1"/>
  <c r="J61" i="8" s="1"/>
  <c r="G60" i="8"/>
  <c r="F60" i="8"/>
  <c r="I60" i="8" s="1"/>
  <c r="J60" i="8" s="1"/>
  <c r="G59" i="8"/>
  <c r="F59" i="8"/>
  <c r="I59" i="8" s="1"/>
  <c r="J59" i="8" s="1"/>
  <c r="G58" i="8"/>
  <c r="F58" i="8"/>
  <c r="I58" i="8" s="1"/>
  <c r="J58" i="8" s="1"/>
  <c r="G57" i="8"/>
  <c r="F57" i="8"/>
  <c r="I57" i="8" s="1"/>
  <c r="J57" i="8" s="1"/>
  <c r="G56" i="8"/>
  <c r="F56" i="8"/>
  <c r="I56" i="8" s="1"/>
  <c r="J56" i="8" s="1"/>
  <c r="G55" i="8"/>
  <c r="F55" i="8"/>
  <c r="I55" i="8" s="1"/>
  <c r="J55" i="8" s="1"/>
  <c r="G54" i="8"/>
  <c r="F54" i="8"/>
  <c r="I54" i="8" s="1"/>
  <c r="J54" i="8" s="1"/>
  <c r="G53" i="8"/>
  <c r="F53" i="8"/>
  <c r="I53" i="8" s="1"/>
  <c r="J53" i="8" s="1"/>
  <c r="G52" i="8"/>
  <c r="F52" i="8"/>
  <c r="I52" i="8" s="1"/>
  <c r="J52" i="8" s="1"/>
  <c r="G51" i="8"/>
  <c r="F51" i="8"/>
  <c r="I51" i="8" s="1"/>
  <c r="J51" i="8" s="1"/>
  <c r="G50" i="8"/>
  <c r="F50" i="8"/>
  <c r="I50" i="8" s="1"/>
  <c r="J50" i="8" s="1"/>
  <c r="G49" i="8"/>
  <c r="F49" i="8"/>
  <c r="I49" i="8" s="1"/>
  <c r="J49" i="8" s="1"/>
  <c r="G48" i="8"/>
  <c r="F48" i="8"/>
  <c r="I48" i="8" s="1"/>
  <c r="J48" i="8" s="1"/>
  <c r="G47" i="8"/>
  <c r="F47" i="8"/>
  <c r="I47" i="8" s="1"/>
  <c r="J47" i="8" s="1"/>
  <c r="G46" i="8"/>
  <c r="F46" i="8"/>
  <c r="I46" i="8" s="1"/>
  <c r="J46" i="8" s="1"/>
  <c r="G45" i="8"/>
  <c r="F45" i="8"/>
  <c r="I45" i="8" s="1"/>
  <c r="J45" i="8" s="1"/>
  <c r="G44" i="8"/>
  <c r="F44" i="8"/>
  <c r="I44" i="8" s="1"/>
  <c r="J44" i="8" s="1"/>
  <c r="G43" i="8"/>
  <c r="F43" i="8"/>
  <c r="I43" i="8" s="1"/>
  <c r="J43" i="8" s="1"/>
  <c r="G42" i="8"/>
  <c r="F42" i="8"/>
  <c r="I42" i="8" s="1"/>
  <c r="J42" i="8" s="1"/>
  <c r="G41" i="8"/>
  <c r="F41" i="8"/>
  <c r="I41" i="8" s="1"/>
  <c r="J41" i="8" s="1"/>
  <c r="G40" i="8"/>
  <c r="F40" i="8"/>
  <c r="I40" i="8" s="1"/>
  <c r="J40" i="8" s="1"/>
  <c r="G39" i="8"/>
  <c r="F39" i="8"/>
  <c r="I39" i="8" s="1"/>
  <c r="J39" i="8" s="1"/>
  <c r="G38" i="8"/>
  <c r="F38" i="8"/>
  <c r="I38" i="8" s="1"/>
  <c r="J38" i="8" s="1"/>
  <c r="G37" i="8"/>
  <c r="F37" i="8"/>
  <c r="I37" i="8" s="1"/>
  <c r="J37" i="8" s="1"/>
  <c r="G36" i="8"/>
  <c r="F36" i="8"/>
  <c r="I36" i="8" s="1"/>
  <c r="J36" i="8" s="1"/>
  <c r="G35" i="8"/>
  <c r="F35" i="8"/>
  <c r="I35" i="8" s="1"/>
  <c r="J35" i="8" s="1"/>
  <c r="G34" i="8"/>
  <c r="F34" i="8"/>
  <c r="I34" i="8" s="1"/>
  <c r="J34" i="8" s="1"/>
  <c r="G33" i="8"/>
  <c r="F33" i="8"/>
  <c r="I33" i="8" s="1"/>
  <c r="J33" i="8" s="1"/>
  <c r="G32" i="8"/>
  <c r="F32" i="8"/>
  <c r="I32" i="8" s="1"/>
  <c r="J32" i="8" s="1"/>
  <c r="G31" i="8"/>
  <c r="F31" i="8"/>
  <c r="I31" i="8" s="1"/>
  <c r="J31" i="8" s="1"/>
  <c r="G30" i="8"/>
  <c r="F30" i="8"/>
  <c r="I30" i="8" s="1"/>
  <c r="J30" i="8" s="1"/>
  <c r="G29" i="8"/>
  <c r="F29" i="8"/>
  <c r="I29" i="8" s="1"/>
  <c r="J29" i="8" s="1"/>
  <c r="G28" i="8"/>
  <c r="F28" i="8"/>
  <c r="I28" i="8" s="1"/>
  <c r="J28" i="8" s="1"/>
  <c r="G27" i="8"/>
  <c r="F27" i="8"/>
  <c r="I27" i="8" s="1"/>
  <c r="J27" i="8" s="1"/>
  <c r="G26" i="8"/>
  <c r="F26" i="8"/>
  <c r="I26" i="8" s="1"/>
  <c r="J26" i="8" s="1"/>
  <c r="G25" i="8"/>
  <c r="F25" i="8"/>
  <c r="I25" i="8" s="1"/>
  <c r="J25" i="8" s="1"/>
  <c r="G24" i="8"/>
  <c r="F24" i="8"/>
  <c r="I24" i="8" s="1"/>
  <c r="J24" i="8" s="1"/>
  <c r="G23" i="8"/>
  <c r="F23" i="8"/>
  <c r="I23" i="8" s="1"/>
  <c r="J23" i="8" s="1"/>
  <c r="G22" i="8"/>
  <c r="F22" i="8"/>
  <c r="I22" i="8" s="1"/>
  <c r="J22" i="8" s="1"/>
  <c r="G21" i="8"/>
  <c r="F21" i="8"/>
  <c r="I21" i="8" s="1"/>
  <c r="J21" i="8" s="1"/>
  <c r="G55" i="3" l="1"/>
  <c r="E138" i="9" s="1"/>
  <c r="E209" i="9" s="1"/>
  <c r="K55" i="3"/>
  <c r="I138" i="9" s="1"/>
  <c r="I200" i="9" s="1"/>
  <c r="O55" i="3"/>
  <c r="M138" i="9" s="1"/>
  <c r="M200" i="9" s="1"/>
  <c r="S55" i="3"/>
  <c r="Q138" i="9" s="1"/>
  <c r="Q200" i="9" s="1"/>
  <c r="W55" i="3"/>
  <c r="U138" i="9" s="1"/>
  <c r="U209" i="9" s="1"/>
  <c r="AA55" i="3"/>
  <c r="Y138" i="9" s="1"/>
  <c r="E56" i="1"/>
  <c r="I56" i="1"/>
  <c r="M56" i="1"/>
  <c r="Q56" i="1"/>
  <c r="U56" i="1"/>
  <c r="Y56" i="1"/>
  <c r="Y57" i="1" s="1"/>
  <c r="W136" i="9" s="1"/>
  <c r="W198" i="9" s="1"/>
  <c r="AC56" i="1"/>
  <c r="AG56" i="1"/>
  <c r="AK56" i="1"/>
  <c r="AO56" i="1"/>
  <c r="AS56" i="1"/>
  <c r="AX56" i="1"/>
  <c r="BB56" i="1"/>
  <c r="D78" i="2"/>
  <c r="B137" i="9" s="1"/>
  <c r="B199" i="9" s="1"/>
  <c r="H78" i="2"/>
  <c r="F137" i="9" s="1"/>
  <c r="D55" i="3"/>
  <c r="B138" i="9" s="1"/>
  <c r="B209" i="9" s="1"/>
  <c r="F56" i="1"/>
  <c r="J56" i="1"/>
  <c r="J57" i="1" s="1"/>
  <c r="H136" i="9" s="1"/>
  <c r="H207" i="9" s="1"/>
  <c r="AP56" i="1"/>
  <c r="AY56" i="1"/>
  <c r="I55" i="3"/>
  <c r="G138" i="9" s="1"/>
  <c r="G200" i="9" s="1"/>
  <c r="G56" i="1"/>
  <c r="G57" i="1" s="1"/>
  <c r="E136" i="9" s="1"/>
  <c r="K56" i="1"/>
  <c r="O56" i="1"/>
  <c r="S56" i="1"/>
  <c r="W56" i="1"/>
  <c r="W57" i="1" s="1"/>
  <c r="U136" i="9" s="1"/>
  <c r="U207" i="9" s="1"/>
  <c r="AA56" i="1"/>
  <c r="AE56" i="1"/>
  <c r="AI56" i="1"/>
  <c r="F55" i="3"/>
  <c r="D138" i="9" s="1"/>
  <c r="D209" i="9" s="1"/>
  <c r="N55" i="3"/>
  <c r="L138" i="9" s="1"/>
  <c r="V55" i="3"/>
  <c r="T138" i="9" s="1"/>
  <c r="D56" i="1"/>
  <c r="H56" i="1"/>
  <c r="H57" i="1" s="1"/>
  <c r="F136" i="9" s="1"/>
  <c r="F207" i="9" s="1"/>
  <c r="P56" i="1"/>
  <c r="T56" i="1"/>
  <c r="X56" i="1"/>
  <c r="AB56" i="1"/>
  <c r="AB57" i="1" s="1"/>
  <c r="Z136" i="9" s="1"/>
  <c r="Z198" i="9" s="1"/>
  <c r="AF56" i="1"/>
  <c r="AJ56" i="1"/>
  <c r="AN56" i="1"/>
  <c r="AR56" i="1"/>
  <c r="AW56" i="1"/>
  <c r="BA56" i="1"/>
  <c r="G73" i="8"/>
  <c r="F73" i="8"/>
  <c r="I73" i="8" s="1"/>
  <c r="J73" i="8" s="1"/>
  <c r="AE55" i="3"/>
  <c r="AC138" i="9" s="1"/>
  <c r="AC209" i="9" s="1"/>
  <c r="AM55" i="3"/>
  <c r="AV55" i="3"/>
  <c r="AT138" i="9" s="1"/>
  <c r="AT200" i="9" s="1"/>
  <c r="L47" i="4"/>
  <c r="J139" i="9" s="1"/>
  <c r="J210" i="9" s="1"/>
  <c r="N56" i="1"/>
  <c r="V56" i="1"/>
  <c r="AD56" i="1"/>
  <c r="AD57" i="1" s="1"/>
  <c r="AB136" i="9" s="1"/>
  <c r="AB198" i="9" s="1"/>
  <c r="AM56" i="1"/>
  <c r="AM57" i="1" s="1"/>
  <c r="AK136" i="9" s="1"/>
  <c r="AK198" i="9" s="1"/>
  <c r="AV56" i="1"/>
  <c r="E78" i="2"/>
  <c r="C137" i="9" s="1"/>
  <c r="C199" i="9" s="1"/>
  <c r="M78" i="2"/>
  <c r="K137" i="9" s="1"/>
  <c r="H55" i="3"/>
  <c r="F138" i="9" s="1"/>
  <c r="F200" i="9" s="1"/>
  <c r="P55" i="3"/>
  <c r="N138" i="9" s="1"/>
  <c r="N200" i="9" s="1"/>
  <c r="X55" i="3"/>
  <c r="V138" i="9" s="1"/>
  <c r="V200" i="9" s="1"/>
  <c r="AF55" i="3"/>
  <c r="AD138" i="9" s="1"/>
  <c r="AD200" i="9" s="1"/>
  <c r="AN55" i="3"/>
  <c r="AL138" i="9" s="1"/>
  <c r="AL200" i="9" s="1"/>
  <c r="AW55" i="3"/>
  <c r="AU138" i="9" s="1"/>
  <c r="AU209" i="9" s="1"/>
  <c r="Q55" i="3"/>
  <c r="O138" i="9" s="1"/>
  <c r="O209" i="9" s="1"/>
  <c r="Y55" i="3"/>
  <c r="W138" i="9" s="1"/>
  <c r="W209" i="9" s="1"/>
  <c r="AG55" i="3"/>
  <c r="AE138" i="9" s="1"/>
  <c r="AE209" i="9" s="1"/>
  <c r="AO55" i="3"/>
  <c r="AM138" i="9" s="1"/>
  <c r="AM200" i="9" s="1"/>
  <c r="AP55" i="3"/>
  <c r="AN138" i="9" s="1"/>
  <c r="AN200" i="9" s="1"/>
  <c r="G78" i="2"/>
  <c r="E137" i="9" s="1"/>
  <c r="E199" i="9" s="1"/>
  <c r="O78" i="2"/>
  <c r="M137" i="9" s="1"/>
  <c r="M199" i="9" s="1"/>
  <c r="J55" i="3"/>
  <c r="H138" i="9" s="1"/>
  <c r="H209" i="9" s="1"/>
  <c r="R55" i="3"/>
  <c r="P138" i="9" s="1"/>
  <c r="P209" i="9" s="1"/>
  <c r="Z55" i="3"/>
  <c r="X138" i="9" s="1"/>
  <c r="X209" i="9" s="1"/>
  <c r="AH55" i="3"/>
  <c r="AF138" i="9" s="1"/>
  <c r="AF209" i="9" s="1"/>
  <c r="AQ55" i="3"/>
  <c r="AO138" i="9" s="1"/>
  <c r="AO209" i="9" s="1"/>
  <c r="AY55" i="3"/>
  <c r="AW138" i="9" s="1"/>
  <c r="AW209" i="9" s="1"/>
  <c r="D47" i="4"/>
  <c r="B210" i="9" s="1"/>
  <c r="L56" i="1"/>
  <c r="L57" i="1" s="1"/>
  <c r="P78" i="2"/>
  <c r="N137" i="9" s="1"/>
  <c r="N199" i="9" s="1"/>
  <c r="AI55" i="3"/>
  <c r="AG138" i="9" s="1"/>
  <c r="AR55" i="3"/>
  <c r="AP138" i="9" s="1"/>
  <c r="AP209" i="9" s="1"/>
  <c r="AZ55" i="3"/>
  <c r="AX138" i="9" s="1"/>
  <c r="AX200" i="9" s="1"/>
  <c r="R56" i="1"/>
  <c r="Z56" i="1"/>
  <c r="Z57" i="1" s="1"/>
  <c r="X136" i="9" s="1"/>
  <c r="X207" i="9" s="1"/>
  <c r="AH56" i="1"/>
  <c r="AH57" i="1" s="1"/>
  <c r="AF136" i="9" s="1"/>
  <c r="AQ56" i="1"/>
  <c r="AQ57" i="1" s="1"/>
  <c r="AO136" i="9" s="1"/>
  <c r="AO207" i="9" s="1"/>
  <c r="AZ56" i="1"/>
  <c r="AZ57" i="1" s="1"/>
  <c r="AX136" i="9" s="1"/>
  <c r="AT56" i="1"/>
  <c r="L55" i="3"/>
  <c r="J138" i="9" s="1"/>
  <c r="J200" i="9" s="1"/>
  <c r="T55" i="3"/>
  <c r="R138" i="9" s="1"/>
  <c r="R209" i="9" s="1"/>
  <c r="AB55" i="3"/>
  <c r="Z138" i="9" s="1"/>
  <c r="Z209" i="9" s="1"/>
  <c r="AJ55" i="3"/>
  <c r="AH138" i="9" s="1"/>
  <c r="AH200" i="9" s="1"/>
  <c r="AS55" i="3"/>
  <c r="AQ138" i="9" s="1"/>
  <c r="AQ200" i="9" s="1"/>
  <c r="BA55" i="3"/>
  <c r="AY138" i="9" s="1"/>
  <c r="AY209" i="9" s="1"/>
  <c r="J78" i="2"/>
  <c r="H137" i="9" s="1"/>
  <c r="E55" i="3"/>
  <c r="C138" i="9" s="1"/>
  <c r="C209" i="9" s="1"/>
  <c r="M55" i="3"/>
  <c r="K138" i="9" s="1"/>
  <c r="K209" i="9" s="1"/>
  <c r="U55" i="3"/>
  <c r="S138" i="9" s="1"/>
  <c r="S209" i="9" s="1"/>
  <c r="AC55" i="3"/>
  <c r="AA138" i="9" s="1"/>
  <c r="AA200" i="9" s="1"/>
  <c r="AK55" i="3"/>
  <c r="AI138" i="9" s="1"/>
  <c r="AI200" i="9" s="1"/>
  <c r="AT55" i="3"/>
  <c r="AR138" i="9" s="1"/>
  <c r="AR209" i="9" s="1"/>
  <c r="BB55" i="3"/>
  <c r="AZ138" i="9" s="1"/>
  <c r="AZ200" i="9" s="1"/>
  <c r="AD55" i="3"/>
  <c r="AB138" i="9" s="1"/>
  <c r="AL55" i="3"/>
  <c r="AJ138" i="9" s="1"/>
  <c r="AJ209" i="9" s="1"/>
  <c r="AU55" i="3"/>
  <c r="AS138" i="9" s="1"/>
  <c r="AS200" i="9" s="1"/>
  <c r="BC55" i="3"/>
  <c r="BA138" i="9" s="1"/>
  <c r="BA200" i="9" s="1"/>
  <c r="AL56" i="1"/>
  <c r="AU56" i="1"/>
  <c r="AT140" i="9"/>
  <c r="AU140" i="9"/>
  <c r="AU202" i="9" s="1"/>
  <c r="AV140" i="9"/>
  <c r="AV202" i="9" s="1"/>
  <c r="AW140" i="9"/>
  <c r="AW202" i="9" s="1"/>
  <c r="AP140" i="9"/>
  <c r="AX140" i="9"/>
  <c r="AX202" i="9" s="1"/>
  <c r="BA140" i="9"/>
  <c r="BA202" i="9" s="1"/>
  <c r="AS140" i="9"/>
  <c r="AS202" i="9" s="1"/>
  <c r="AQ140" i="9"/>
  <c r="AY140" i="9"/>
  <c r="AR140" i="9"/>
  <c r="AR202" i="9" s="1"/>
  <c r="AZ140" i="9"/>
  <c r="AZ202" i="9" s="1"/>
  <c r="AK138" i="9"/>
  <c r="AK200" i="9" s="1"/>
  <c r="K208" i="9"/>
  <c r="K199" i="9"/>
  <c r="C208" i="9"/>
  <c r="X78" i="2"/>
  <c r="V137" i="9" s="1"/>
  <c r="V199" i="9" s="1"/>
  <c r="AF78" i="2"/>
  <c r="AD137" i="9" s="1"/>
  <c r="AD208" i="9" s="1"/>
  <c r="AN78" i="2"/>
  <c r="AV78" i="2"/>
  <c r="AT137" i="9" s="1"/>
  <c r="AT199" i="9" s="1"/>
  <c r="I78" i="2"/>
  <c r="G137" i="9" s="1"/>
  <c r="G199" i="9" s="1"/>
  <c r="Q78" i="2"/>
  <c r="O137" i="9" s="1"/>
  <c r="O208" i="9" s="1"/>
  <c r="Y78" i="2"/>
  <c r="W137" i="9" s="1"/>
  <c r="W208" i="9" s="1"/>
  <c r="AG78" i="2"/>
  <c r="AE137" i="9" s="1"/>
  <c r="AE199" i="9" s="1"/>
  <c r="AO78" i="2"/>
  <c r="AM137" i="9" s="1"/>
  <c r="AM199" i="9" s="1"/>
  <c r="AW78" i="2"/>
  <c r="R78" i="2"/>
  <c r="P137" i="9" s="1"/>
  <c r="P199" i="9" s="1"/>
  <c r="Z78" i="2"/>
  <c r="X137" i="9" s="1"/>
  <c r="X208" i="9" s="1"/>
  <c r="AH78" i="2"/>
  <c r="AF137" i="9" s="1"/>
  <c r="AP78" i="2"/>
  <c r="AN137" i="9" s="1"/>
  <c r="AN208" i="9" s="1"/>
  <c r="AX78" i="2"/>
  <c r="AV137" i="9" s="1"/>
  <c r="AV199" i="9" s="1"/>
  <c r="K78" i="2"/>
  <c r="I137" i="9" s="1"/>
  <c r="S78" i="2"/>
  <c r="Q137" i="9" s="1"/>
  <c r="Q199" i="9" s="1"/>
  <c r="AA78" i="2"/>
  <c r="Y137" i="9" s="1"/>
  <c r="AI78" i="2"/>
  <c r="AG137" i="9" s="1"/>
  <c r="AQ78" i="2"/>
  <c r="AO137" i="9" s="1"/>
  <c r="AY78" i="2"/>
  <c r="AW137" i="9" s="1"/>
  <c r="AW199" i="9" s="1"/>
  <c r="L78" i="2"/>
  <c r="J137" i="9" s="1"/>
  <c r="T78" i="2"/>
  <c r="R137" i="9" s="1"/>
  <c r="AB78" i="2"/>
  <c r="Z137" i="9" s="1"/>
  <c r="AJ78" i="2"/>
  <c r="AH137" i="9" s="1"/>
  <c r="AH208" i="9" s="1"/>
  <c r="AR78" i="2"/>
  <c r="AP137" i="9" s="1"/>
  <c r="AZ78" i="2"/>
  <c r="AX137" i="9" s="1"/>
  <c r="U78" i="2"/>
  <c r="S137" i="9" s="1"/>
  <c r="S208" i="9" s="1"/>
  <c r="AC78" i="2"/>
  <c r="AA137" i="9" s="1"/>
  <c r="AK78" i="2"/>
  <c r="AI137" i="9" s="1"/>
  <c r="AS78" i="2"/>
  <c r="AQ137" i="9" s="1"/>
  <c r="BA78" i="2"/>
  <c r="AY137" i="9" s="1"/>
  <c r="F78" i="2"/>
  <c r="D137" i="9" s="1"/>
  <c r="D208" i="9" s="1"/>
  <c r="N78" i="2"/>
  <c r="L137" i="9" s="1"/>
  <c r="L208" i="9" s="1"/>
  <c r="V78" i="2"/>
  <c r="T137" i="9" s="1"/>
  <c r="AD78" i="2"/>
  <c r="AB137" i="9" s="1"/>
  <c r="AB208" i="9" s="1"/>
  <c r="AL78" i="2"/>
  <c r="AJ137" i="9" s="1"/>
  <c r="AT78" i="2"/>
  <c r="AR137" i="9" s="1"/>
  <c r="BB78" i="2"/>
  <c r="AZ137" i="9" s="1"/>
  <c r="W78" i="2"/>
  <c r="U137" i="9" s="1"/>
  <c r="AE78" i="2"/>
  <c r="AC137" i="9" s="1"/>
  <c r="AC208" i="9" s="1"/>
  <c r="AM78" i="2"/>
  <c r="AK137" i="9" s="1"/>
  <c r="AU78" i="2"/>
  <c r="AS137" i="9" s="1"/>
  <c r="AS208" i="9" s="1"/>
  <c r="BC78" i="2"/>
  <c r="BA137" i="9" s="1"/>
  <c r="R57" i="1"/>
  <c r="P136" i="9" s="1"/>
  <c r="P207" i="9" s="1"/>
  <c r="D57" i="1"/>
  <c r="B136" i="9" s="1"/>
  <c r="B207" i="9" s="1"/>
  <c r="E57" i="1"/>
  <c r="C136" i="9" s="1"/>
  <c r="C198" i="9" s="1"/>
  <c r="B208" i="9"/>
  <c r="AV200" i="9"/>
  <c r="AV209" i="9"/>
  <c r="H199" i="9"/>
  <c r="H208" i="9"/>
  <c r="R202" i="9"/>
  <c r="C200" i="9"/>
  <c r="E202" i="9"/>
  <c r="AI209" i="9"/>
  <c r="AU200" i="9"/>
  <c r="AF202" i="9"/>
  <c r="H200" i="9"/>
  <c r="O200" i="9"/>
  <c r="AC200" i="9"/>
  <c r="F202" i="9"/>
  <c r="U202" i="9"/>
  <c r="F208" i="9"/>
  <c r="F199" i="9"/>
  <c r="Y209" i="9"/>
  <c r="Y200" i="9"/>
  <c r="C202" i="9"/>
  <c r="K202" i="9"/>
  <c r="S202" i="9"/>
  <c r="AA202" i="9"/>
  <c r="AI202" i="9"/>
  <c r="I209" i="9"/>
  <c r="AG200" i="9"/>
  <c r="AG209" i="9"/>
  <c r="AJ202" i="9"/>
  <c r="AA209" i="9"/>
  <c r="U200" i="9"/>
  <c r="E200" i="9"/>
  <c r="B200" i="9"/>
  <c r="Y202" i="9"/>
  <c r="T202" i="9"/>
  <c r="P202" i="9"/>
  <c r="L202" i="9"/>
  <c r="X202" i="9"/>
  <c r="AB209" i="9"/>
  <c r="AM208" i="9"/>
  <c r="AJ200" i="9"/>
  <c r="W202" i="9"/>
  <c r="AD202" i="9"/>
  <c r="T200" i="9"/>
  <c r="P200" i="9"/>
  <c r="L200" i="9"/>
  <c r="G202" i="9"/>
  <c r="W199" i="9"/>
  <c r="W200" i="9"/>
  <c r="B201" i="9"/>
  <c r="M202" i="9"/>
  <c r="G209" i="9"/>
  <c r="M209" i="9"/>
  <c r="AB200" i="9"/>
  <c r="T209" i="9"/>
  <c r="L209" i="9"/>
  <c r="N208" i="9"/>
  <c r="P57" i="1"/>
  <c r="N136" i="9" s="1"/>
  <c r="N207" i="9" s="1"/>
  <c r="X57" i="1"/>
  <c r="V136" i="9" s="1"/>
  <c r="V207" i="9" s="1"/>
  <c r="AF57" i="1"/>
  <c r="AD136" i="9" s="1"/>
  <c r="AD207" i="9" s="1"/>
  <c r="AN57" i="1"/>
  <c r="AL136" i="9" s="1"/>
  <c r="AL198" i="9" s="1"/>
  <c r="AV57" i="1"/>
  <c r="AT136" i="9" s="1"/>
  <c r="AT207" i="9" s="1"/>
  <c r="I57" i="1"/>
  <c r="G136" i="9" s="1"/>
  <c r="G198" i="9" s="1"/>
  <c r="Q57" i="1"/>
  <c r="O136" i="9" s="1"/>
  <c r="O207" i="9" s="1"/>
  <c r="AG57" i="1"/>
  <c r="AE136" i="9" s="1"/>
  <c r="AE207" i="9" s="1"/>
  <c r="AO57" i="1"/>
  <c r="AM136" i="9" s="1"/>
  <c r="AM198" i="9" s="1"/>
  <c r="AW57" i="1"/>
  <c r="AU136" i="9" s="1"/>
  <c r="AU207" i="9" s="1"/>
  <c r="AP57" i="1"/>
  <c r="AN136" i="9" s="1"/>
  <c r="AX57" i="1"/>
  <c r="AV136" i="9" s="1"/>
  <c r="AV198" i="9" s="1"/>
  <c r="K57" i="1"/>
  <c r="I136" i="9" s="1"/>
  <c r="I198" i="9" s="1"/>
  <c r="S57" i="1"/>
  <c r="Q136" i="9" s="1"/>
  <c r="Q198" i="9" s="1"/>
  <c r="AA57" i="1"/>
  <c r="Y136" i="9" s="1"/>
  <c r="Y198" i="9" s="1"/>
  <c r="AI57" i="1"/>
  <c r="AG136" i="9" s="1"/>
  <c r="AG198" i="9" s="1"/>
  <c r="AY57" i="1"/>
  <c r="AW136" i="9" s="1"/>
  <c r="AW207" i="9" s="1"/>
  <c r="T57" i="1"/>
  <c r="R136" i="9" s="1"/>
  <c r="R207" i="9" s="1"/>
  <c r="AJ57" i="1"/>
  <c r="AH136" i="9" s="1"/>
  <c r="AH207" i="9" s="1"/>
  <c r="AR57" i="1"/>
  <c r="AP136" i="9" s="1"/>
  <c r="M57" i="1"/>
  <c r="K136" i="9" s="1"/>
  <c r="K207" i="9" s="1"/>
  <c r="U57" i="1"/>
  <c r="S136" i="9" s="1"/>
  <c r="S207" i="9" s="1"/>
  <c r="AC57" i="1"/>
  <c r="AA136" i="9" s="1"/>
  <c r="AK57" i="1"/>
  <c r="AI136" i="9" s="1"/>
  <c r="AI198" i="9" s="1"/>
  <c r="AS57" i="1"/>
  <c r="AQ136" i="9" s="1"/>
  <c r="AQ207" i="9" s="1"/>
  <c r="BA57" i="1"/>
  <c r="AY136" i="9" s="1"/>
  <c r="F57" i="1"/>
  <c r="D136" i="9" s="1"/>
  <c r="D198" i="9" s="1"/>
  <c r="N57" i="1"/>
  <c r="L136" i="9" s="1"/>
  <c r="L198" i="9" s="1"/>
  <c r="V57" i="1"/>
  <c r="T136" i="9" s="1"/>
  <c r="T198" i="9" s="1"/>
  <c r="AL57" i="1"/>
  <c r="AJ136" i="9" s="1"/>
  <c r="AJ198" i="9" s="1"/>
  <c r="AT57" i="1"/>
  <c r="BB57" i="1"/>
  <c r="AZ136" i="9" s="1"/>
  <c r="AZ198" i="9" s="1"/>
  <c r="O57" i="1"/>
  <c r="M136" i="9" s="1"/>
  <c r="M198" i="9" s="1"/>
  <c r="AE57" i="1"/>
  <c r="AC136" i="9" s="1"/>
  <c r="AU57" i="1"/>
  <c r="AS136" i="9" s="1"/>
  <c r="AS198" i="9" s="1"/>
  <c r="BC57" i="1"/>
  <c r="BA136" i="9" s="1"/>
  <c r="BA207" i="9" s="1"/>
  <c r="I47" i="4"/>
  <c r="G139" i="9" s="1"/>
  <c r="G210" i="9" s="1"/>
  <c r="M47" i="4"/>
  <c r="K139" i="9" s="1"/>
  <c r="K201" i="9" s="1"/>
  <c r="Q47" i="4"/>
  <c r="O139" i="9" s="1"/>
  <c r="O201" i="9" s="1"/>
  <c r="Y47" i="4"/>
  <c r="W139" i="9" s="1"/>
  <c r="W210" i="9" s="1"/>
  <c r="T47" i="4"/>
  <c r="R139" i="9" s="1"/>
  <c r="R201" i="9" s="1"/>
  <c r="AB47" i="4"/>
  <c r="Z139" i="9" s="1"/>
  <c r="Z210" i="9" s="1"/>
  <c r="U47" i="4"/>
  <c r="S139" i="9" s="1"/>
  <c r="S201" i="9" s="1"/>
  <c r="AC47" i="4"/>
  <c r="AA139" i="9" s="1"/>
  <c r="AA201" i="9" s="1"/>
  <c r="AK47" i="4"/>
  <c r="AI139" i="9" s="1"/>
  <c r="AI210" i="9" s="1"/>
  <c r="E47" i="4"/>
  <c r="C139" i="9" s="1"/>
  <c r="C201" i="9" s="1"/>
  <c r="F47" i="4"/>
  <c r="D139" i="9" s="1"/>
  <c r="D210" i="9" s="1"/>
  <c r="N47" i="4"/>
  <c r="L139" i="9" s="1"/>
  <c r="L201" i="9" s="1"/>
  <c r="G47" i="4"/>
  <c r="E139" i="9" s="1"/>
  <c r="E201" i="9" s="1"/>
  <c r="H47" i="4"/>
  <c r="F139" i="9" s="1"/>
  <c r="F210" i="9" s="1"/>
  <c r="P47" i="4"/>
  <c r="N139" i="9" s="1"/>
  <c r="N210" i="9" s="1"/>
  <c r="AG47" i="4"/>
  <c r="AE139" i="9" s="1"/>
  <c r="AE201" i="9" s="1"/>
  <c r="AO47" i="4"/>
  <c r="AM139" i="9" s="1"/>
  <c r="AM201" i="9" s="1"/>
  <c r="AW47" i="4"/>
  <c r="AU139" i="9" s="1"/>
  <c r="AU201" i="9" s="1"/>
  <c r="J47" i="4"/>
  <c r="H139" i="9" s="1"/>
  <c r="H210" i="9" s="1"/>
  <c r="R47" i="4"/>
  <c r="P139" i="9" s="1"/>
  <c r="P201" i="9" s="1"/>
  <c r="Z47" i="4"/>
  <c r="X139" i="9" s="1"/>
  <c r="X201" i="9" s="1"/>
  <c r="AH47" i="4"/>
  <c r="AF139" i="9" s="1"/>
  <c r="AF201" i="9" s="1"/>
  <c r="AP47" i="4"/>
  <c r="AN139" i="9" s="1"/>
  <c r="AN210" i="9" s="1"/>
  <c r="AX47" i="4"/>
  <c r="AV139" i="9" s="1"/>
  <c r="AV201" i="9" s="1"/>
  <c r="K47" i="4"/>
  <c r="I139" i="9" s="1"/>
  <c r="I201" i="9" s="1"/>
  <c r="S47" i="4"/>
  <c r="Q139" i="9" s="1"/>
  <c r="Q201" i="9" s="1"/>
  <c r="AA47" i="4"/>
  <c r="Y139" i="9" s="1"/>
  <c r="Y210" i="9" s="1"/>
  <c r="AI47" i="4"/>
  <c r="AG139" i="9" s="1"/>
  <c r="AG201" i="9" s="1"/>
  <c r="AQ47" i="4"/>
  <c r="AO139" i="9" s="1"/>
  <c r="AO210" i="9" s="1"/>
  <c r="AY47" i="4"/>
  <c r="AW139" i="9" s="1"/>
  <c r="AW210" i="9" s="1"/>
  <c r="AJ47" i="4"/>
  <c r="AH139" i="9" s="1"/>
  <c r="AH210" i="9" s="1"/>
  <c r="AR47" i="4"/>
  <c r="AP139" i="9" s="1"/>
  <c r="AP201" i="9" s="1"/>
  <c r="AZ47" i="4"/>
  <c r="AX139" i="9" s="1"/>
  <c r="AX210" i="9" s="1"/>
  <c r="AS47" i="4"/>
  <c r="AQ139" i="9" s="1"/>
  <c r="AQ201" i="9" s="1"/>
  <c r="BA47" i="4"/>
  <c r="AY139" i="9" s="1"/>
  <c r="AY201" i="9" s="1"/>
  <c r="V47" i="4"/>
  <c r="T139" i="9" s="1"/>
  <c r="T201" i="9" s="1"/>
  <c r="AD47" i="4"/>
  <c r="AB139" i="9" s="1"/>
  <c r="AB210" i="9" s="1"/>
  <c r="AL47" i="4"/>
  <c r="AJ139" i="9" s="1"/>
  <c r="AJ201" i="9" s="1"/>
  <c r="AT47" i="4"/>
  <c r="AR139" i="9" s="1"/>
  <c r="AR210" i="9" s="1"/>
  <c r="BB47" i="4"/>
  <c r="AZ139" i="9" s="1"/>
  <c r="AZ210" i="9" s="1"/>
  <c r="O47" i="4"/>
  <c r="M139" i="9" s="1"/>
  <c r="M201" i="9" s="1"/>
  <c r="W47" i="4"/>
  <c r="U139" i="9" s="1"/>
  <c r="U201" i="9" s="1"/>
  <c r="AE47" i="4"/>
  <c r="AC139" i="9" s="1"/>
  <c r="AC201" i="9" s="1"/>
  <c r="AM47" i="4"/>
  <c r="AK139" i="9" s="1"/>
  <c r="AK210" i="9" s="1"/>
  <c r="AU47" i="4"/>
  <c r="AS139" i="9" s="1"/>
  <c r="AS201" i="9" s="1"/>
  <c r="BC47" i="4"/>
  <c r="BA139" i="9" s="1"/>
  <c r="BA210" i="9" s="1"/>
  <c r="X47" i="4"/>
  <c r="V139" i="9" s="1"/>
  <c r="V210" i="9" s="1"/>
  <c r="AF47" i="4"/>
  <c r="AD139" i="9" s="1"/>
  <c r="AD210" i="9" s="1"/>
  <c r="AN47" i="4"/>
  <c r="AL139" i="9" s="1"/>
  <c r="AL210" i="9" s="1"/>
  <c r="AV47" i="4"/>
  <c r="AT139" i="9" s="1"/>
  <c r="AT210" i="9" s="1"/>
  <c r="J72" i="8"/>
  <c r="D96" i="7"/>
  <c r="B140" i="9" s="1"/>
  <c r="C96" i="7"/>
  <c r="AK71" i="3"/>
  <c r="D200" i="9" l="1"/>
  <c r="AX209" i="9"/>
  <c r="J201" i="9"/>
  <c r="Q209" i="9"/>
  <c r="AK209" i="9"/>
  <c r="AT209" i="9"/>
  <c r="K200" i="9"/>
  <c r="F209" i="9"/>
  <c r="AE200" i="9"/>
  <c r="X199" i="9"/>
  <c r="BA209" i="9"/>
  <c r="AH209" i="9"/>
  <c r="AH211" i="9" s="1"/>
  <c r="N209" i="9"/>
  <c r="Z200" i="9"/>
  <c r="AM209" i="9"/>
  <c r="X200" i="9"/>
  <c r="R200" i="9"/>
  <c r="S200" i="9"/>
  <c r="AW200" i="9"/>
  <c r="AS209" i="9"/>
  <c r="AX201" i="9"/>
  <c r="AF200" i="9"/>
  <c r="AN209" i="9"/>
  <c r="AC130" i="9"/>
  <c r="AT208" i="9"/>
  <c r="AT211" i="9" s="1"/>
  <c r="J209" i="9"/>
  <c r="AP200" i="9"/>
  <c r="V209" i="9"/>
  <c r="P198" i="9"/>
  <c r="H198" i="9"/>
  <c r="AN199" i="9"/>
  <c r="O199" i="9"/>
  <c r="AY200" i="9"/>
  <c r="AQ209" i="9"/>
  <c r="AR200" i="9"/>
  <c r="G208" i="9"/>
  <c r="M208" i="9"/>
  <c r="AU137" i="9"/>
  <c r="AU208" i="9" s="1"/>
  <c r="AL209" i="9"/>
  <c r="AZ209" i="9"/>
  <c r="AP210" i="9"/>
  <c r="S199" i="9"/>
  <c r="E208" i="9"/>
  <c r="F211" i="9"/>
  <c r="AS199" i="9"/>
  <c r="X130" i="9"/>
  <c r="B211" i="9"/>
  <c r="Z201" i="9"/>
  <c r="N211" i="9"/>
  <c r="AD209" i="9"/>
  <c r="AD211" i="9" s="1"/>
  <c r="H211" i="9"/>
  <c r="AZ201" i="9"/>
  <c r="D199" i="9"/>
  <c r="P208" i="9"/>
  <c r="AK201" i="9"/>
  <c r="AW208" i="9"/>
  <c r="AW211" i="9" s="1"/>
  <c r="AT202" i="9"/>
  <c r="AX130" i="9"/>
  <c r="AQ202" i="9"/>
  <c r="AY202" i="9"/>
  <c r="AP202" i="9"/>
  <c r="B202" i="9"/>
  <c r="B130" i="9"/>
  <c r="AV208" i="9"/>
  <c r="AR136" i="9"/>
  <c r="AR207" i="9" s="1"/>
  <c r="AL137" i="9"/>
  <c r="AL208" i="9" s="1"/>
  <c r="J136" i="9"/>
  <c r="J198" i="9" s="1"/>
  <c r="K210" i="9"/>
  <c r="K211" i="9" s="1"/>
  <c r="BA201" i="9"/>
  <c r="AY210" i="9"/>
  <c r="AW201" i="9"/>
  <c r="AU210" i="9"/>
  <c r="AT201" i="9"/>
  <c r="AS210" i="9"/>
  <c r="AR201" i="9"/>
  <c r="AQ210" i="9"/>
  <c r="AJ210" i="9"/>
  <c r="AI201" i="9"/>
  <c r="AG210" i="9"/>
  <c r="AE210" i="9"/>
  <c r="AD201" i="9"/>
  <c r="AC210" i="9"/>
  <c r="AB201" i="9"/>
  <c r="AA210" i="9"/>
  <c r="Y201" i="9"/>
  <c r="X210" i="9"/>
  <c r="X211" i="9" s="1"/>
  <c r="V201" i="9"/>
  <c r="U210" i="9"/>
  <c r="T210" i="9"/>
  <c r="R210" i="9"/>
  <c r="N201" i="9"/>
  <c r="I210" i="9"/>
  <c r="G130" i="9"/>
  <c r="G201" i="9"/>
  <c r="F201" i="9"/>
  <c r="E130" i="9"/>
  <c r="E210" i="9"/>
  <c r="D201" i="9"/>
  <c r="D203" i="9" s="1"/>
  <c r="C210" i="9"/>
  <c r="AP208" i="9"/>
  <c r="AP199" i="9"/>
  <c r="AP130" i="9"/>
  <c r="R199" i="9"/>
  <c r="R208" i="9"/>
  <c r="AK199" i="9"/>
  <c r="AK208" i="9"/>
  <c r="Y208" i="9"/>
  <c r="Y199" i="9"/>
  <c r="AH199" i="9"/>
  <c r="AQ199" i="9"/>
  <c r="AQ208" i="9"/>
  <c r="Q208" i="9"/>
  <c r="U199" i="9"/>
  <c r="U208" i="9"/>
  <c r="AY199" i="9"/>
  <c r="AY208" i="9"/>
  <c r="Z199" i="9"/>
  <c r="Z203" i="9" s="1"/>
  <c r="Z208" i="9"/>
  <c r="I199" i="9"/>
  <c r="I203" i="9" s="1"/>
  <c r="I208" i="9"/>
  <c r="AY130" i="9"/>
  <c r="AU199" i="9"/>
  <c r="AZ199" i="9"/>
  <c r="AZ208" i="9"/>
  <c r="AD199" i="9"/>
  <c r="V208" i="9"/>
  <c r="V211" i="9" s="1"/>
  <c r="AR208" i="9"/>
  <c r="AR199" i="9"/>
  <c r="AI208" i="9"/>
  <c r="AI199" i="9"/>
  <c r="J199" i="9"/>
  <c r="J208" i="9"/>
  <c r="AJ208" i="9"/>
  <c r="AJ199" i="9"/>
  <c r="AJ203" i="9" s="1"/>
  <c r="AA199" i="9"/>
  <c r="AA208" i="9"/>
  <c r="AF208" i="9"/>
  <c r="AF199" i="9"/>
  <c r="AA129" i="9"/>
  <c r="AE208" i="9"/>
  <c r="L199" i="9"/>
  <c r="L203" i="9" s="1"/>
  <c r="AC199" i="9"/>
  <c r="BA199" i="9"/>
  <c r="BA208" i="9"/>
  <c r="BA211" i="9" s="1"/>
  <c r="AO208" i="9"/>
  <c r="AO211" i="9" s="1"/>
  <c r="AB199" i="9"/>
  <c r="AB203" i="9" s="1"/>
  <c r="T199" i="9"/>
  <c r="T208" i="9"/>
  <c r="AX199" i="9"/>
  <c r="AX208" i="9"/>
  <c r="AG199" i="9"/>
  <c r="AG203" i="9" s="1"/>
  <c r="AG208" i="9"/>
  <c r="AN201" i="9"/>
  <c r="AN130" i="9"/>
  <c r="H130" i="9"/>
  <c r="H129" i="9"/>
  <c r="H201" i="9"/>
  <c r="H203" i="9" s="1"/>
  <c r="X129" i="9"/>
  <c r="C130" i="9"/>
  <c r="F130" i="9"/>
  <c r="B198" i="9"/>
  <c r="C129" i="9"/>
  <c r="B129" i="9"/>
  <c r="X198" i="9"/>
  <c r="X203" i="9" s="1"/>
  <c r="F129" i="9"/>
  <c r="C207" i="9"/>
  <c r="C211" i="9" s="1"/>
  <c r="F198" i="9"/>
  <c r="BA130" i="9"/>
  <c r="M207" i="9"/>
  <c r="AV210" i="9"/>
  <c r="K129" i="9"/>
  <c r="AD129" i="9"/>
  <c r="AC207" i="9"/>
  <c r="AR129" i="9"/>
  <c r="W201" i="9"/>
  <c r="W203" i="9" s="1"/>
  <c r="AF210" i="9"/>
  <c r="AI130" i="9"/>
  <c r="V130" i="9"/>
  <c r="AP198" i="9"/>
  <c r="Z130" i="9"/>
  <c r="AS129" i="9"/>
  <c r="AF129" i="9"/>
  <c r="AG129" i="9"/>
  <c r="AS130" i="9"/>
  <c r="AV129" i="9"/>
  <c r="L207" i="9"/>
  <c r="L210" i="9"/>
  <c r="AV203" i="9"/>
  <c r="AS203" i="9"/>
  <c r="AM210" i="9"/>
  <c r="AW129" i="9"/>
  <c r="AU129" i="9"/>
  <c r="V129" i="9"/>
  <c r="AJ130" i="9"/>
  <c r="AT130" i="9"/>
  <c r="AZ207" i="9"/>
  <c r="AZ211" i="9" s="1"/>
  <c r="E198" i="9"/>
  <c r="E203" i="9" s="1"/>
  <c r="AJ129" i="9"/>
  <c r="AA130" i="9"/>
  <c r="AE198" i="9"/>
  <c r="AE203" i="9" s="1"/>
  <c r="AP207" i="9"/>
  <c r="AP211" i="9" s="1"/>
  <c r="R130" i="9"/>
  <c r="AN129" i="9"/>
  <c r="AK129" i="9"/>
  <c r="AY129" i="9"/>
  <c r="AO129" i="9"/>
  <c r="AM129" i="9"/>
  <c r="N129" i="9"/>
  <c r="AB130" i="9"/>
  <c r="AD130" i="9"/>
  <c r="U130" i="9"/>
  <c r="AX207" i="9"/>
  <c r="AX211" i="9" s="1"/>
  <c r="AM203" i="9"/>
  <c r="AJ207" i="9"/>
  <c r="U198" i="9"/>
  <c r="AW130" i="9"/>
  <c r="AB129" i="9"/>
  <c r="K130" i="9"/>
  <c r="BA198" i="9"/>
  <c r="T207" i="9"/>
  <c r="AN207" i="9"/>
  <c r="AN211" i="9" s="1"/>
  <c r="AU130" i="9"/>
  <c r="V198" i="9"/>
  <c r="AC129" i="9"/>
  <c r="AE129" i="9"/>
  <c r="T130" i="9"/>
  <c r="E207" i="9"/>
  <c r="AB207" i="9"/>
  <c r="AB211" i="9" s="1"/>
  <c r="AA207" i="9"/>
  <c r="AA211" i="9" s="1"/>
  <c r="AM207" i="9"/>
  <c r="AM211" i="9" s="1"/>
  <c r="AY198" i="9"/>
  <c r="T129" i="9"/>
  <c r="AU198" i="9"/>
  <c r="AN198" i="9"/>
  <c r="AE130" i="9"/>
  <c r="U129" i="9"/>
  <c r="AX129" i="9"/>
  <c r="Y129" i="9"/>
  <c r="G129" i="9"/>
  <c r="AK130" i="9"/>
  <c r="L130" i="9"/>
  <c r="N130" i="9"/>
  <c r="D207" i="9"/>
  <c r="D211" i="9" s="1"/>
  <c r="Z207" i="9"/>
  <c r="AW198" i="9"/>
  <c r="AA198" i="9"/>
  <c r="AI207" i="9"/>
  <c r="AQ129" i="9"/>
  <c r="AT198" i="9"/>
  <c r="AG130" i="9"/>
  <c r="L129" i="9"/>
  <c r="O198" i="9"/>
  <c r="O203" i="9" s="1"/>
  <c r="G207" i="9"/>
  <c r="G211" i="9" s="1"/>
  <c r="O130" i="9"/>
  <c r="E129" i="9"/>
  <c r="AP129" i="9"/>
  <c r="I129" i="9"/>
  <c r="D130" i="9"/>
  <c r="AY207" i="9"/>
  <c r="AY211" i="9" s="1"/>
  <c r="AD198" i="9"/>
  <c r="AK207" i="9"/>
  <c r="AK211" i="9" s="1"/>
  <c r="G203" i="9"/>
  <c r="R198" i="9"/>
  <c r="AX198" i="9"/>
  <c r="Y130" i="9"/>
  <c r="D129" i="9"/>
  <c r="AC198" i="9"/>
  <c r="AV130" i="9"/>
  <c r="AF207" i="9"/>
  <c r="AF211" i="9" s="1"/>
  <c r="Z129" i="9"/>
  <c r="AI129" i="9"/>
  <c r="BA129" i="9"/>
  <c r="AG207" i="9"/>
  <c r="K198" i="9"/>
  <c r="K203" i="9" s="1"/>
  <c r="AS207" i="9"/>
  <c r="I130" i="9"/>
  <c r="AV207" i="9"/>
  <c r="AV211" i="9" s="1"/>
  <c r="AF198" i="9"/>
  <c r="Y207" i="9"/>
  <c r="Y211" i="9" s="1"/>
  <c r="N198" i="9"/>
  <c r="N203" i="9" s="1"/>
  <c r="AM130" i="9"/>
  <c r="R129" i="9"/>
  <c r="AT129" i="9"/>
  <c r="AZ130" i="9"/>
  <c r="AQ198" i="9"/>
  <c r="I207" i="9"/>
  <c r="I211" i="9" s="1"/>
  <c r="AZ129" i="9"/>
  <c r="AQ130" i="9"/>
  <c r="AL207" i="9"/>
  <c r="AH201" i="9"/>
  <c r="AH198" i="9"/>
  <c r="AH130" i="9"/>
  <c r="AH129" i="9"/>
  <c r="W130" i="9"/>
  <c r="W129" i="9"/>
  <c r="W207" i="9"/>
  <c r="W211" i="9" s="1"/>
  <c r="AL201" i="9"/>
  <c r="AF130" i="9"/>
  <c r="S130" i="9"/>
  <c r="S210" i="9"/>
  <c r="S211" i="9" s="1"/>
  <c r="S129" i="9"/>
  <c r="S198" i="9"/>
  <c r="S203" i="9" s="1"/>
  <c r="O210" i="9"/>
  <c r="O211" i="9" s="1"/>
  <c r="O129" i="9"/>
  <c r="P129" i="9"/>
  <c r="P210" i="9"/>
  <c r="P130" i="9"/>
  <c r="Q203" i="9"/>
  <c r="Q210" i="9"/>
  <c r="Q130" i="9"/>
  <c r="Q207" i="9"/>
  <c r="Q129" i="9"/>
  <c r="M130" i="9"/>
  <c r="M210" i="9"/>
  <c r="M129" i="9"/>
  <c r="P203" i="9"/>
  <c r="M203" i="9"/>
  <c r="C203" i="9"/>
  <c r="T203" i="9"/>
  <c r="U203" i="9" l="1"/>
  <c r="AZ203" i="9"/>
  <c r="U211" i="9"/>
  <c r="Y203" i="9"/>
  <c r="T211" i="9"/>
  <c r="AJ211" i="9"/>
  <c r="AR130" i="9"/>
  <c r="R211" i="9"/>
  <c r="AU211" i="9"/>
  <c r="AQ211" i="9"/>
  <c r="AC211" i="9"/>
  <c r="Q211" i="9"/>
  <c r="R203" i="9"/>
  <c r="AK203" i="9"/>
  <c r="V203" i="9"/>
  <c r="F203" i="9"/>
  <c r="P211" i="9"/>
  <c r="BA203" i="9"/>
  <c r="AP203" i="9"/>
  <c r="AE211" i="9"/>
  <c r="AL211" i="9"/>
  <c r="AL129" i="9"/>
  <c r="AW203" i="9"/>
  <c r="AR211" i="9"/>
  <c r="AL130" i="9"/>
  <c r="AS211" i="9"/>
  <c r="Z211" i="9"/>
  <c r="B203" i="9"/>
  <c r="E211" i="9"/>
  <c r="AX203" i="9"/>
  <c r="AN203" i="9"/>
  <c r="L211" i="9"/>
  <c r="AG211" i="9"/>
  <c r="M211" i="9"/>
  <c r="AQ203" i="9"/>
  <c r="AI211" i="9"/>
  <c r="AI203" i="9"/>
  <c r="J203" i="9"/>
  <c r="AY203" i="9"/>
  <c r="AR198" i="9"/>
  <c r="AR203" i="9" s="1"/>
  <c r="AL199" i="9"/>
  <c r="AL203" i="9" s="1"/>
  <c r="J130" i="9"/>
  <c r="J129" i="9"/>
  <c r="J207" i="9"/>
  <c r="J211" i="9" s="1"/>
  <c r="AT203" i="9"/>
  <c r="AF203" i="9"/>
  <c r="AO203" i="9"/>
  <c r="AU203" i="9"/>
  <c r="AA203" i="9"/>
  <c r="AC203" i="9"/>
  <c r="AD203" i="9"/>
  <c r="AH203" i="9"/>
</calcChain>
</file>

<file path=xl/sharedStrings.xml><?xml version="1.0" encoding="utf-8"?>
<sst xmlns="http://schemas.openxmlformats.org/spreadsheetml/2006/main" count="20371" uniqueCount="6762">
  <si>
    <t>REQUIRE 50 OR MORE HOURS OF PRO BONO SERVICE AS A CONDITION OF BECOMING A LAWYER, PER NY's BAR ADMISSION REQUIREMENT?</t>
  </si>
  <si>
    <t>REQUIRE ATTORNEYS TO REPORT PRO BONO HOURS?</t>
  </si>
  <si>
    <t>AUTHORIZE OUT-OF-STATE ATTORNEYS TO PROVIDE PRO BONO SERVICES ASSISTING IN DISASTER RELIEF?</t>
  </si>
  <si>
    <t xml:space="preserve">PROVIDE WAIVER OF LICENSE REQUIREMENTS (OR OTHER SIMPLIFIED REGISTRATION) FOR THE FOLLOWING CATEGORIES OF ATTORNEYS PROVIDING PRO BONO SERVICES: </t>
  </si>
  <si>
    <t>PROVIDE CLE CREDIT FOR PRO BONO WORK?</t>
  </si>
  <si>
    <t>COUNT RIGHT TO COUNSEL APPOINTMENTS. Collect data on the number of cases in which counsel is appointed and actually appears in the case on behalf of the client in any categories of civil cases in which there is a statewide right to counsel?</t>
  </si>
  <si>
    <t>COUNT NUMBER OF DISCRETIONARY APPOINTMENTS OF COUNSEL. Collect data on the number of cases in which counsel is appointed and appears in the case at any time on behalf of the client in any categories of civil cases in which the state provides discretion to a decision-maker to decide whether to appoint counsel?</t>
  </si>
  <si>
    <t>PROVIDE 10 CIVIL LEGAL AID LAWYERS PER 10,000 POOR (PARTIAL CREDIT FOR FEWER THAN  10)?</t>
  </si>
  <si>
    <t>Attorney Count</t>
    <phoneticPr fontId="3" type="noConversion"/>
  </si>
  <si>
    <t>Right to Counsel</t>
    <phoneticPr fontId="3" type="noConversion"/>
  </si>
  <si>
    <t>RECOGNIZE A RIGHT TO COUNSEL FOR LOW-INCOME TENANTS IN EVICTION CASES?</t>
  </si>
  <si>
    <t>IN THE ABSENCE OF A STATEWIDE RIGHT TO COUNSEL, A POLITICAL SUBDIVISION IN THE STATE GUARANTEES THE PROVISION OF FREE COUNSEL TO LOW INCOME TENANTS FACING EVICTION?</t>
  </si>
  <si>
    <t>RECOGNIZE A RIGHT TO COUNSEL FOR ACCUSED PARENTS IN ABUSE/NEGLECT CASES?</t>
  </si>
  <si>
    <t>RECOGNIZE A RIGHT TO COUNSEL IN INVOLUNTARY MENTAL HEALTH COMMITMENT CASES?</t>
  </si>
  <si>
    <t>RECOGNIZE A RIGHT TO COUNSEL FOR THE PROPOSED WARD IN GUARDIANSHIP CASES?</t>
  </si>
  <si>
    <t>RECOGNIZE A RIGHT TO COUNSEL IN PRIVATE TERMINATION OF PARENTAL RIGHTS CASES FOR PROPOSED ADOPTION?</t>
  </si>
  <si>
    <t>RECOGNIZE A RIGHT TO COUNSEL FOR BOTH SIDES IN CASES WHERE SOMEONE SEEKS A DOMESTIC VIOLENCE RESTRAINING ORDER, OR A PROTECTIVE ORDER?</t>
  </si>
  <si>
    <t>Pro Bono</t>
    <phoneticPr fontId="3" type="noConversion"/>
  </si>
  <si>
    <t>ENCOURAGE LAWYERS TO PERFORM AT LEAST 50 HOURS OF PRO BONO SERVICE ANNUALLY, CONSISTENT WITH ABA Model Rule 6.1: Voluntary Pro Bono Publico Service?</t>
  </si>
  <si>
    <t>ADOPT RULE 3.7B OF THE MODEL CODE OF JUDICIAL CONDUCT (OR EQUIVALENT) PERMITTING JUDGES TO ENCOURAGE LAWYERS TO PROVIDE PRO BONO SERVICES?</t>
  </si>
  <si>
    <t>ADOPT ABA MODEL RULE 6.5 (OR EQUIVALENT), RELAXING OBLIGATIONS UNDER CONFLICT RULES FOR NONPROFIT AND COURT-ANNEXED LIMITED LEGAL SERVICES PROGRAMS?</t>
  </si>
  <si>
    <t>MAINTAIN A STRATEGIC ATJ ACTION PLAN. Post online a strategic action plan, adopted or updated in the past five years, describing the State's plan to reach the Conference of Chief Judges' and Chief Court Administrators' goal of 100% meaningful access to justice?</t>
  </si>
  <si>
    <t>REVIEW PROGRESS ANNUALLY ON STRATEGIC ATJ ACTION PLAN. Review in past 12 months, the state's progress on the strategic action plan, post the findings on-line, and update the plan in response?</t>
  </si>
  <si>
    <t>CONSULT COMMUNITY ON ATJ ISSUES.  Concluded a formal process in past 12 months of consulting with key stakeholders on ATJ issues, including but not limited to:  the judiciary, the bar, low income communities, civil legal aid bar, and social services providers)?</t>
  </si>
  <si>
    <t xml:space="preserve">PROVIDE LAWYER FOR A DAY AND SIMILAR PROGRAMS? Provide Court/ATJ Commission sponsored pro bono programs in which interested attorneys can participate through a simple sign-up or show-up procedure (e.g., lawyer for a day)? </t>
  </si>
  <si>
    <t>RETIRED OR OTHERWISE INACTIVE STATUS ATTORNEYS?</t>
  </si>
  <si>
    <t>IN-HOUSE ATTORNEYS?</t>
  </si>
  <si>
    <t>LAW PROFESSORS?</t>
  </si>
  <si>
    <t>Introduce Q15-Q17.</t>
    <phoneticPr fontId="3" type="noConversion"/>
  </si>
  <si>
    <t>Unbundling</t>
    <phoneticPr fontId="3" type="noConversion"/>
  </si>
  <si>
    <t>AUTHORIZE &amp; SIMPLIFY ENTRY &amp; EXIT FOR DISCRETE TASK (UNBUNDLED) LEGAL SERVICES WITHOUT JUDICIAL APPROVAL?</t>
  </si>
  <si>
    <t>PROVIDE COURT FORMS FOR DISCRETE TASK (UNBUNDLED) LEGAL SERVICES THAT ALLOW FOR AUTOMATIC WITHDRAWAL ON COMPLETION OF TASK?</t>
  </si>
  <si>
    <t>Design &amp; Planning</t>
    <phoneticPr fontId="3" type="noConversion"/>
  </si>
  <si>
    <t>COUNT AND PUBLISH NUMBER OF CASES FILED. Count and publish, by case type, the number of cases filed each year?</t>
  </si>
  <si>
    <t xml:space="preserve">COUNT AND PUBLISH NUMBER OF SELF-REPRESENTED CASES ANNUALLY. Count and publish by case type the number of cases in which, at time of disposition, litigants were unrepresented at any time during the life of the case, from filing to disposition, per NCSC's Guide to Statistical Reporting? </t>
  </si>
  <si>
    <t xml:space="preserve">MAKE COURT RECORDS AVAILABLE FOR FREE OR AT LOW COST, UPON REQUEST, TO SELF-REPRESENTED LITIGANTS? </t>
  </si>
  <si>
    <t>PROVIDE “COURT STAFF” WITH WRITTEN GUIDANCE ON ABA MODEL CODE OF JUDICIAL CONDUCT. Provide written guidance, such as a “clerks' card,” explaining and referencing ABA Model Code of Judicial Conduct, Rule 2.2 and Comment 4, to assure impartiality and fairness for self-represented litigants by providing reasonable accommodation to SRLs?</t>
  </si>
  <si>
    <t>TRAIN COURT STAFF ON HELPING SRLs. Funded within past 12 months statewide education programs for clerks and court staff that include training on how to ensure that SRLs are fairly heard?</t>
  </si>
  <si>
    <t>SOLICIT FEEDBACK FROM SRLs ON THEIR EXPERIENCES WITH THE COURT. Provide both written and on-line options for SRLs to rate the ease of use and effectiveness of court services and incorporate this information in the design and delivery of services?</t>
  </si>
  <si>
    <t>ENCOURAGE PLAIN LANGUAGE IN THE COURTROOM.  Provide written guidance to judges encouraging the use of plain language when speaking with SRLs?</t>
  </si>
  <si>
    <t>Plain Language &amp; Simplification</t>
    <phoneticPr fontId="3" type="noConversion"/>
  </si>
  <si>
    <t>Design &amp; Planning</t>
    <phoneticPr fontId="3" type="noConversion"/>
  </si>
  <si>
    <t>MAINTAIN AN ACCESS TO JUSTICE (ATJ) COMMISSION WITH A DISCRETIONARY BUDGET. Maintain an ABA-recognized ATJ commission (or equivalent entity) that has discretion over its own budget to support ATJ initiatives throughout the state?</t>
  </si>
  <si>
    <t>FUND A FULL TIME EXECUTIVE DIRECTOR FOR THE ATJ  COMMISSION?</t>
  </si>
  <si>
    <t>EMPLOY A COURT STAFF PERSON TO COORDINATE ATJ PROGRAMS STATEWIDE.  Fund a full-time equivalent staff position in the court system (separate from the AtJ Commission executive director, and from the court attorney) to coordinate and oversee ATJ programs throughout the state?</t>
  </si>
  <si>
    <t>EMPLOY A COURT ATTORNEY TO OVERSEE SELF-HELP SERVICES STATEWIDE.  Fund a full-time equivalent staff attorney in the court system to oversee self-help services statewide?</t>
  </si>
  <si>
    <t>REQUIRE ALL COURTS TO ACCEPT COMMON FORMS.  Require that all courts in the state accept common statewide court forms for all critical steps (including to:  initiate action, respond to action in manner that avoids default, assert available affirmative defenses, and request temporary relief where available), in the following actions):</t>
  </si>
  <si>
    <t>Introduce Q19-Q25.</t>
    <phoneticPr fontId="3" type="noConversion"/>
  </si>
  <si>
    <t>Uncontested divorce without children?</t>
  </si>
  <si>
    <t>Uncontested divorce with children?</t>
  </si>
  <si>
    <t>Modification of a child support order?</t>
  </si>
  <si>
    <t>Order of protection?</t>
  </si>
  <si>
    <t>Debt collection?</t>
  </si>
  <si>
    <t>Eviction?</t>
  </si>
  <si>
    <t>Mortgage and tax foreclosure?</t>
  </si>
  <si>
    <t>Service Delivery</t>
    <phoneticPr fontId="3" type="noConversion"/>
  </si>
  <si>
    <t>APPLY FINANCIAL HARDSHIP WAIVER TO SRLs' COURT COSTS.  Require that financial hardship waivers (i.e., in forma pauperis) apply to SRLs' administrative court costs, including but not limited to fees for:  filing pleadings, obtaining copies of important documents, and filing appeals?</t>
  </si>
  <si>
    <t>PROVIDE “JUDGES” WITH WRITTEN GUIDANCE ON ABA MODEL CODE OF JUDICIAL CONDUCT, RULE 2.2., AND TURNER V. ROGERS. Provide judges with written guidance explaining the instruction in ABA Model Code of Judicial Conduct, Rule 2.2 and Comment 4, to assure impartiality and fairness for self-represented litigants by providing reasonable accommodation to SRLs,  and in Turner v. Rogers, 564 U.S. 431 (2011), to employ “safeguards” that include explaining to SRLs the key legal issues and key evidentiary materials?</t>
  </si>
  <si>
    <t>TRAIN JUDGES ON HELPING SRLs. Funded, in past 12 months, statewide judicial training on how to ensure that SRLs are fairly heard?</t>
  </si>
  <si>
    <t>PROVIDE A BENCH CARD OF STEPS FOR JUDGES TO HELP SRLs BE FAIRLY HEARD.  Provide judges with a bench card or other document listing specific steps judges may take to assist SRLs in being fairly heard?</t>
  </si>
  <si>
    <t>REQUIRE PROOF BEFORE ACTION TO COLLECT DEBT. Require parties, prior to proceeding with actions to collect alleged debt, to file documentation of legal entitlement to the amount sought. See, e.g., Conf. of Chief Justices Conf. of Chief Court Administrators, Resolution 4, In Support of Rules Regarding Default Judgments in Debt Collection Cases (8/22/2018)?</t>
  </si>
  <si>
    <t>REQUIRE RECORD OF PROCEEDINGS.  Require that all proceedings in all courts be recorded either through court reporters or audio/video technology?</t>
  </si>
  <si>
    <t>ALLOW LITIGANTS TO BRING CELLPHONES INTO ALL  COURT ROOMS?</t>
  </si>
  <si>
    <t>IDENTIFY ALL STATEWIDE NAVIGATOR PROGRAMS. Provide on the state judiciary website a complete list, with all pertinent links, of each "statewide” "navigator program” in the courts that uses non-lawyers who are not court staff to provide person to person assistance to SRLs (For definition of “navigator program,” see Navigators in State Courts, at 11-12)?</t>
  </si>
  <si>
    <t>GUIDE JUDGES TO USE PLAIN LANGUAGE IN ALL WRITTEN COMMUNICATIONS WITH PUBLIC?</t>
  </si>
  <si>
    <t>USE PLAIN LANGUAGE COURT FORMS.  Use plain language court forms for all matters in which SRLs frequently appear (including at a minimum:  housing, debt collection, family law and civil violations)?</t>
  </si>
  <si>
    <t>TEST FORMS WITH USERS. Test forms with intended users, applying commonly accepted methodologies for proper testing of consumer-use forms?</t>
  </si>
  <si>
    <t>FUND IMPROVEMENT OF FORMS IN PAST 12 MONTHS. Funded staff and/or activities intended to improve the quality of self-help forms in the past 12 months, including consultation with key stakeholders inside the courts (such as, judges and court staff) and outside the courts (SUCH AS members of low-income communities and advocates for SRLs)?</t>
  </si>
  <si>
    <t>ENGAGE USERS ON MOBILE DEVICES. Make the  Court website easily and fully accessible on mobile devices?</t>
  </si>
  <si>
    <t>OFFER TEXT MESSAGING FOR APPOINTMENTS AND HEARINGS. Offer litigants the option to receive text message reminders of all appointments and hearings?</t>
  </si>
  <si>
    <t>MAKE WEBSITE EASY TO FIND ONLINE. Have the Court website marked up by Schema.org (or equivalent service) to ensure it appears properly on internet searches?</t>
  </si>
  <si>
    <t xml:space="preserve">MAKE STATE JUDICIARY WEBSITE EASILY NAVIGABLE. Maintain a Court website with these features: (1) clear, consistent, plain language names for services, 
(2) consistent and recognizable logos and 
(3) navigation or “way-finding” tools widely used on consumer-facing internet portals to allow people to easily locate and access the help they need? 
</t>
    <phoneticPr fontId="3" type="noConversion"/>
  </si>
  <si>
    <t>SIMPLIFY PROCESS FOR DETERMINING FINANCIAL HARDSHIP WAIVER. Simplify financial hardship waiver prior to filing, by (i) reviewing applications filed in person, and filed on-line, and (ii) awarding waiver where applicant receives other public benefits based on poverty (e.g., Medicaid benefits; LSC services);  or, where applicant's income level is beneath specified income level, documented by current W-2 or tax filing)?</t>
  </si>
  <si>
    <t>FUND ATTORNEY-STAFFED SELF-HELP CENTERS COVERING ALL COURTS STATEWIDE.  Fund, within the past 12 months, self-help centers staffed by attorneys and sufficient in capacity that an SRL in any court in the state may be referred to a specific self-help center that is responsible to assist SRLs in that particular court?</t>
  </si>
  <si>
    <t>FUND REMOTE ACCESS SELF-HELP SERVICES.  Fund remote access self-help services offering live assistance by telephone or internet during the past 12 months?</t>
  </si>
  <si>
    <t>FUND TRAINING FOR LOCAL NON-ATTORNEY PROFESSIONALS (e.g., LIBRARIANS, SOCIAL WORKERS) ON SECURING ACCESS TO ATTORNEY-SUPPORTED SELF-HELP SERVICES?</t>
  </si>
  <si>
    <t>MAINTAIN A WEBPAGE LINKING TO REQUIRED FORMS AND LISTING REQUIRED MATERIALS.  Maintain on the state judiciary website a single, easily located page that provides SRLs with links to all required forms (in MS Word and PDF format), and identify all required supporting materials for all critical litigation steps (including, to initiate an action, respond to an action in a manner that avoids default judgment, assert available affirmative defenses and to request temporary relief where available) in the following types of matters:</t>
  </si>
  <si>
    <t>DIVORCE WITHOUT CHILDREN. All court forms necessary to fulfill the minimum filing obligations for a couple without children to obtain an uncontested divorce, and all supporting materials necessary for a court to consider the merits of the case?</t>
  </si>
  <si>
    <t>DIVORCE WITH CHILDREN. All court forms necessary to fulfill the minimum filing obligations for a couple with children to obtain an uncontested divorce, and all supporting materials necessary for a court to consider the merits of the case?</t>
  </si>
  <si>
    <t>CHILD SUPPORT MODIFICATION. All court forms necessary to fulfill the minimum filing obligations for a petitioner to obtain a modification of a child support order, and all supporting materials necessary for a court to consider the merits of the case?</t>
  </si>
  <si>
    <t>DOMESTIC VIOLENCE. All court forms necessary to fulfill the minimum filing obligations for a domestic violence victim to obtain an order of protection, and all supporting materials necessary for a court to consider the merits of the case?</t>
  </si>
  <si>
    <t>IDENTIFY ALL NON-STATEWIDE NAVIGATOR PROGRAMS. Provide on the state judiciary website a complete list, with all pertinent links, of each "non-statewide" (or, local) "navigator program” in the courts that uses non-lawyers who are not court staff to provide person to person assistance to SRLs (For definition of “navigator program,” see Navigators in State Courts, at 11-12)?</t>
  </si>
  <si>
    <t>Communicating Court Services</t>
    <phoneticPr fontId="3" type="noConversion"/>
  </si>
  <si>
    <t>FORECLOSURE. All court forms necessary to fulfill the minimum filing obligations for a defendant in a mortgage or tax foreclosure action to both prevent a default and to assert defenses, and all  supporting materials the defendant must provide for a court to consider the merits of the case?</t>
  </si>
  <si>
    <t>MAINTAIN DOCUMENT ASSEMBLY PROGRAM FOR MATTERS IN WHICH SRLs ARE COMMON. Maintain computer-based document assembly self-help programs to assist litigants in the following types of actions:</t>
  </si>
  <si>
    <t>UNCONTESTED DIVORCE WITHOUT CHILDREN. Actions seeking an uncontested divorce for a couple without children?</t>
  </si>
  <si>
    <t>UNCONTESTED DIVORCE WITH CHILDREN. Actions seeking an uncontested divorce for a couple with children?</t>
  </si>
  <si>
    <t>Introduce Q49-Q55</t>
    <phoneticPr fontId="3" type="noConversion"/>
  </si>
  <si>
    <t>Technology</t>
    <phoneticPr fontId="3" type="noConversion"/>
  </si>
  <si>
    <t>CHILD SUPPORT MODIFICATION.  Actions seeking modification or a child support order?</t>
  </si>
  <si>
    <t>DOMESTIC VIOLENCE. Actions seeking an order of protection?</t>
  </si>
  <si>
    <t>DEBT COLLECTION. Defense of debt collection actions?</t>
  </si>
  <si>
    <t>EVICTION. Defense of eviction actions?</t>
  </si>
  <si>
    <t>FORECLOSURE. Defense of mortgage and tax foreclosure actions?</t>
  </si>
  <si>
    <t>MAKE ELECTRONIC FILING ACCESSIBLE FROM ANY COMPUTER FOR SRLs. Provide access to the Court's electronic filing system to SRLs (and, where authorized, any non-attorneys who may be assisting SRLs) on-line through any computer?</t>
  </si>
  <si>
    <t xml:space="preserve">REQUIRE COURT STAFF TO EXPLAIN FINANCIAL HARDSHIP WAIVER. Require court staff to explain to every litigant that a financial hardship waiver of fees and court costs will be granted if a person meets the eligibility standard? </t>
  </si>
  <si>
    <t>DESCRIBE FINANCIAL HARDSHIP WAIVER ON WEBSITE. Describe on the state judiciary website that a financial hardship waiver of fees and court costs will be granted if a person meets the eligibility standard?</t>
  </si>
  <si>
    <t>Introduce Q42-Q48</t>
  </si>
  <si>
    <t>TRAIN NEW PERSONNEL ON LANGUAGE ACCESS. Require training on language access services, requirements and mandates for all new judges and court staff who have contact with the public within six months of commencing work?</t>
  </si>
  <si>
    <t xml:space="preserve">MAINTAIN A LANGUAGE ACCESS PLAN WITH SPECIFIC ELEMENTS. Maintain a Language Access Plan that requires the courts to do, at a minimum, the following (all elements must be in the plan): (a) perform a periodic needs assessment; 
(b) monitor and evaluate language assistance services on an ongoing basis; 
(c) train judges and staff on working with LEP persons; 
(d) provide interpreter services or the assistance of authorized bilingual staff at key points of contact between the public and the court system; 
(e) provide in-person interpreter services when not unreasonably costly and remote services when in-person services are not available; 
(f)  translate documents and signage identified through the needs assessment as important to assure access to language access to all persons using court services?
</t>
    <phoneticPr fontId="3" type="noConversion"/>
  </si>
  <si>
    <t>MAINTAIN A LANGUAGE SERVICES OFFICE. Maintain a Language Services Office with the mission to facilitate the provision of language services in the Court system?</t>
  </si>
  <si>
    <t>DEBT COLLECTION. All court forms necessary to fulfill the minimum filing obligations for a defendant in a debt collection action to both prevent a default and to assert defenses, and all supporting materials the defendant must provide for a court to consider the merits of the case?</t>
  </si>
  <si>
    <t>EVICTION. All court forms necessary to fulfill the minimum filing obligations for a defendant in an eviction action brought by a landlord to both prevent a default and to assert defenses, and all supporting materials the defendant must provide for a court to consider the merits of the case?</t>
  </si>
  <si>
    <t>REQUIRE PROVISION OF LANGUAGE SERVICES ON REQUEST OF A PARTY OR IF NEED IS APPARENT TO THE COURT. Require judges and court staff to offer, language services at the request of a party or when the judge or court staff are unable to understand the person or if the person does not appear to be fluent in English?</t>
  </si>
  <si>
    <t>COMPLETE NEEDS ASSESSMENT. Completed within past three years a language services needs assessment (including data collection from, at a minimum: a) case management systems and b) surveys of litigants, judges, attorneys, interpreters, and court personnel)?</t>
  </si>
  <si>
    <t>MONITOR AND EVALUATE SERVICES. Monitored and evaluated the quality and availability of language services (including but not limited to: i) when and why any requested services were denied or declined, and ii) the number of complaints received and iii) whether those complaints resulted in the reversal of a denial of services or disciplinary action) within the past year (using data from, at a minimum, case management systems and surveys of litigants, judges, attorneys, translators and court personnel)?</t>
  </si>
  <si>
    <t>PROVIDE FOR COMPLAINTS. Provide a process for litigants to file and obtain a prompt resolution of complaints regarding language services, including the denial, unavailability of, or delay in providing such services?</t>
  </si>
  <si>
    <t>PRODUCE ANNUAL PROGRESS REPORT. Produced within past year an annual report on the status of language services and progress toward meeting the elements of the Language Access Plan?</t>
  </si>
  <si>
    <t>REVIEW COMPLIANCE WITH FEDERAL LAW. Completed, in past year, an update of court procedural rules and other policies to assure compliance with Title VI of the Civil Rights Act of 1964 and other laws and executive orders concerning language access?</t>
  </si>
  <si>
    <t>MAINTAIN INTERPRETER SCHEDULING SYSTEM. Maintain an interpreter scheduling system to coordinate availability and assignment of interpreters?</t>
  </si>
  <si>
    <t>EVALUATE INTERPRETERS. Evaluate the effectiveness of individual interpreters?</t>
  </si>
  <si>
    <t>PROVIDE SPECIFIC NOTICE ON COURT FORMS IN COMMONLY SPOKEN LANGUAGES OF OPTION FOR LANGUAGE ASSISTANCE. Provide to parties and witnesses in all cases through court forms initiating court involvement (i.e., for complaints, summons, subpoenas) specific notice in the most common languages spoken that language services will be provided upon request?</t>
  </si>
  <si>
    <t>REQUIRE PERIODIC TRAINING OF ALL PERSONNEL ON LANGUAGE ACCESS. Require that all judges and court staff receive training on language access services, requirements and mandates at least once in every three year period?</t>
  </si>
  <si>
    <t>PROVIDE TRAINING ON-LINE. Provide training on language access services and requirements through on-line (or downloadable) interactive training modules?</t>
  </si>
  <si>
    <t>REQUIRE CONTINUING EDUCATION FOR INTERPRETERS. Require all certified interpreters to receive at least a specified number of post-certification continuing education credits annually to maintain certification?</t>
  </si>
  <si>
    <t>PROVIDE ON-LINE TOOLKIT FOR ASSISTANCE WHEN NEEDED. Provide an on-line toolkit to allow judges and court staff to obtain assistance when language services are being provided?</t>
  </si>
  <si>
    <t>PROVIDE BENCH AND DESK CARDS FOR FLUENCY EVALUATION. Provide bench and desk cards with standard questions to assist in evaluating a user's English fluency?</t>
  </si>
  <si>
    <t>PROVIDE BENCH AND DESK CARDS DESCRIBING SERVICES. Provide to all judges and court staff bench and desk cards describing language services available, how to access those services and the applicable rules and guidelines on providing language services?</t>
  </si>
  <si>
    <t>PROVIDE LANGUAGE SERVICES AT KEY CONTACT POINTS. Provide interpreter services or the assistance of authorized bilingual staff at key points of contact in the court system other than courtrooms, including self-help centers, clerk's counters, court-annexed ADR and all court-controlled services?</t>
  </si>
  <si>
    <t>Services Delivery</t>
    <phoneticPr fontId="3" type="noConversion"/>
  </si>
  <si>
    <t>TEST BILINGUAL STAFF. Test bilingual staff who the court employs to offer language assistance, using validated instrument and adopted standards to ascertain fitness to provide direct language assistance to people with limited English proficiency (not interpret)?</t>
  </si>
  <si>
    <t xml:space="preserve">CERTIFY INTERPRETERS. Certify interpreters pursuant to a procedure consistent with a) the National Center for State Courts State Court Interpreter Testing Desk Reference Manual,  or b) the ABA Standards for Language Access in Courts Standard 8?  </t>
  </si>
  <si>
    <t>IDENTIFY DOCUMENTS AND SIGNAGE TO TRANSLATE TO ASSURE ACCESS. Identify, based on the needs assessment, which documents and signage must be translated and into which languages, to assure language access?</t>
  </si>
  <si>
    <t>TRANSLATE ALL DOCUMENTS NECESSARY TO ASSURE ACCESS. Translate all documents identified as necessary (see Question 23) pursuant to a protocol that provides for quality assurance?</t>
  </si>
  <si>
    <t xml:space="preserve">REQUIRE TRANSLATION OF All  DOCUMENTS IF REQUESTED IN SPECIFIC CASE. Require that all documents in a specific matter be translated into the language(s) spoken by parties to that matter who have requested language assistance? </t>
  </si>
  <si>
    <t>REQUIRE CERTIFIED INTERPRETERS WHERE AVAILABLE. Require certified interpreters where available for litigants, witnesses, and others with key interests (e.g., parent/guardians) who have limited English proficiency?</t>
  </si>
  <si>
    <t>PROHIBIT ALL CHARGES FOR INTERPRETERS. Prohibit requiring payment (including fees, costs, or other expenses) for court-provided interpreters?</t>
  </si>
  <si>
    <t xml:space="preserve">POST SIGNS IN COMMONLY SPOKEN LANGUAGES AT ALL ENTRY AND MAJOR ACCESS POINTS. Post signs that language services will be provided without charge, upon request, at all entry and major service access points and in the most common languages spoken? </t>
  </si>
  <si>
    <t>COLLECT AND PUBLISH DATA ON COMPLAINTS FILED. Collect AND PUBLISH data on the number, type, and resolution of disability access complaints, including Americans with Disabilities Act  &amp; Section 504 complaints?</t>
  </si>
  <si>
    <t xml:space="preserve">TRAIN JUDGES ON ASSISTING PEOPLE WITH DISABILITIES. Funded in the last 12 months in-person or on-line training for judges on how to assist people with disabilities?  </t>
  </si>
  <si>
    <t>PROVIDE NOTICE IN COMMONLY SPOKEN LANGUAGES IN ALL PUBLICATIONS. Provide notice that language services will be provided without charge upon request in all brochures, publications, notices and direct written communications and in the most common languages spoken?</t>
  </si>
  <si>
    <t>PROVIDE NOTICE IN COMMONLY SPOKEN LANGUAGES AT ALL POINTS OF ELECTRONIC ACCESS. Provide notice in commonly spoken languages at all points of electronic access that language services will be provided without charge upon request?</t>
  </si>
  <si>
    <t>OFFER ON-LINE FREQUENTLY ASKED QUESTIONS AND ANSWERS (FAQ). Offer on-line video/audio answers in the most commonly spoken languages to frequently asked questions?</t>
  </si>
  <si>
    <t>PROVIDE WRITTEN NOTICE IN COMMONLY SPOKEN LANGUAGES OF FREE LANGUAGE SERVICES. Require court staff to provide at all points of contact with users written notice in commonly spoken languages that language services are available without charge?</t>
  </si>
  <si>
    <t>OFFER “I SPEAK” CARDS. Offer “I speak . . .” cards in all languages identified through the needs assessment as potential user languages (NOT limited to the most common languages spoken)?</t>
  </si>
  <si>
    <t>INCLUDE IN ALL NOTICES AN EXPLANATION OF HOW TO FILE A COMPLAINT. Include in all notices an explanation in the most commonly spoken languages of how to file a complaint regarding the deficiency or poor quality of language services?</t>
  </si>
  <si>
    <t>PROVIDE ALL COURTROOMS WITH REMOTE INTERPRETER TECHNOLOGY?</t>
  </si>
  <si>
    <t>PROVIDE IN EACH COURTHOUSE, OUTSIDE THE COURTROOOMS, AT LEAST ONE ACCESS POINT TO REMOTE INTERPRETER TECHNOLOGY?</t>
  </si>
  <si>
    <t xml:space="preserve">REQUIRE ALL COURT WEBSITES BE ACCESSIBLE. Require that all court websites are accessible to people with disabilities? See, for example, ABA Resolution 116C? </t>
  </si>
  <si>
    <t>REQUIRE ACCESS FOR SERVICE ANIMALS AT ALL TIMES, WITHOUT ADVANCE NOTICE. Require courts to allow service animals used by people with disabilities at all times and without any need to provide advance notice?</t>
  </si>
  <si>
    <t>MAINTAIN A STRATEGIC PLAN FOR DISABILITY ACCESS. Publish online a strategic action plan, updated within the past 5 years, for expanding access to justice for people with disabilities? The plan must, itself, be accessible to people with disabilities, and must contain a goal for funding of disability access services?</t>
  </si>
  <si>
    <t xml:space="preserve">MAINTAIN ACCESSIBILITY TASK FORCE. Consistent with ABA recommendations, maintain an accessibility task force of community stakeholders with disabilities who have experience in serving people with disabilities? </t>
  </si>
  <si>
    <t xml:space="preserve">MAINTAIN QUALITY OF SIGN LANGUAGE INTERPRETING. Provide a process to monitor and promote quality of sign language interpreters and take action where needed?  </t>
  </si>
  <si>
    <t>MAINTAIN SIGN LANGUAGE INTERPRETER SCHEDULING SYSTEM.  Maintain a sign language interpreter scheduling system to optimize availability of interpreters?</t>
  </si>
  <si>
    <t>PUBLISH ANNUAL REPORT OF COURT COMPLIANCE AND PROGRESS WITH DISABILITY LAWS?</t>
  </si>
  <si>
    <t xml:space="preserve">SELF-EVALUATE PROGRAM ACCESSIBLITY WITHIN PAST FIVE YEARS - Has carried out periodic update, within the past five years, of the one-time self-evaluation required under the ADA? </t>
  </si>
  <si>
    <t>SELF-EVALUATE PHYSICAL ACCESSIBILITY WITHIN PAST FIVE YEARS  - Has carried out self-evaluation of accessibility of physical infrastructure, including doors, signs, and bathrooms, within the past 5 years?</t>
  </si>
  <si>
    <t>COLLECT AND PUBLISH DATA ON ACCOMMODATION REQUESTS. Collect and publish data on the number and type of disability accommodation requests annually made, granted, and denied, and reasons for denials?</t>
  </si>
  <si>
    <t>PROVIDE NAME AND CONTACT INFORMATION ON STATE JUDICIARY WEBSITE FOR ACCOMMODATION REQUESTS. Provide on the state judiciary website the name, phone number, address, and email address of a designated person to contact to request an accommodation?</t>
  </si>
  <si>
    <t>PROVIDE ON STATE JUDICIARY WEBSITE OPTION TO SUBMIT A COMPLAINT ABOUT DENIAL OF ACCESS. Explain on court website how to file a complaint about denial of  access to court facilities or court services?</t>
  </si>
  <si>
    <t>TRAIN COURT STAFF ON ASSISTING PEOPLE WITH DISABILITIES. Has carried out in the last 12 months in-person or on-line training for court staff on how to assist people with disabilities?</t>
  </si>
  <si>
    <t xml:space="preserve">REQUIRE PERIODIC TRAINING ON LEGAL REQUIREMENTS OF EQUAL ACCESS FOR PEOPLE WITH DISABILITIES.  Require judges and court staff to receive training at least once in every 3 year period on state and federal legal requirements regarding equal access to court facilities and services for people with disabilities?   </t>
  </si>
  <si>
    <t>PROVIDE COUNSEL AS ACCOMMODATION OF DISABILITY. Identify provision of counsel at public expense  to people with disabilities, as a form of reasonable accommodation?</t>
  </si>
  <si>
    <t>PROVIDE A QUALIFIED SIGN LANGUAGE INTERPRETER FREE OF CHARGE WHEN NECESSARY FOR EFFECTIVE COMMUNICATION. Provide sign language services at no cost to the litigant, when requested by a litigant with hearing impairment or otherwise deemed necessary by the court?</t>
  </si>
  <si>
    <t xml:space="preserve">REQUIRE SIGN LANGUAGE INTERPRETERS BE CERTIFIED. Require use by courts of interpreters who are certified, or otherwise approved, pursuant to requirements of the National Registry of Interpreters for the Deaf? </t>
  </si>
  <si>
    <t>REQUIRE SIGN LANGUAGE INTERPRETERS HAVE COURTROOM TRAINING. Require interpreters be trained on how to interpret in a legal setting?</t>
  </si>
  <si>
    <t xml:space="preserve">REQUIRE TEAM-INTERPRETING IN THE COURTROOM. For courtroom proceedings, require team-interpreting, with interpreters taking turns for proceedings over 30 minutes, per recommendation of National Association of Judiciary Interpreters and Translators? </t>
  </si>
  <si>
    <t>PROVIDE NAME AND CONTACT INFORMATION ON STATE JUDICIARY WEBSITE TO SUBMIT COMPLAINTS ABOUT DENIAL OF DISABILITY ACCESS. Provide on the state judiciary website the name, phone number, address, and email address of a designated person to contact to file a complaint about denial of disability access?</t>
  </si>
  <si>
    <t>MAINTAIN DISABILITY ACCESS WEBPAGE ON STATE JUDICIARY WEBSITE. Maintain a disability access webpage that sets forth comprehensive written policy for serving people with disabilities in the court system, including all rights of people with disabilities?</t>
  </si>
  <si>
    <t>PROVIDE OTHER AUXILIARY AIDS AND SERVICES (BEYOND INTERPRETATION) FREE OF CHARGE. Provide litigants, free of charge, auxiliary aids  (including, for example, large print documents, braille printing, closed captioning on television monitors in public areas (e.g., jury rooms), qualified readers, mobility devices, personal care assistance)?</t>
  </si>
  <si>
    <t>PROVIDE SPECIALIZED CHILDCARE FOR CHILDREN WITH DISABILITIES. Where courts provide childcare services, ensure that childcare staff trained in working with children with disabilities are available when needed to allow a litigant who is a parent or care-taker of such child to access court services?</t>
  </si>
  <si>
    <t>PROVIDE NOTICE OF RIGHT TO ACCOMMODATION OF DISABILITY ON ALL COURT CORRESPONDENCE.  Require on all court correspondence a clear notice of the right to reasonable accommodation,  and that failure to provide accommodation is discrimination?</t>
  </si>
  <si>
    <t>EXPLAIN ON STATE JUDICIARY WEBSITE HOW TO REQUEST ACCOMODATION OF DISABILITY, WITH EXAMPLES?</t>
  </si>
  <si>
    <t>OFFER SIGN LANGUAGE INTERPRETING AS A LANGUAGE INTERPRETING OPTION - Offer sign language interpreting as an option wherever language interpreting is offered on state judiciary website?</t>
  </si>
  <si>
    <t>PROVIDE ONLINE OPTION  TO REQUEST “AUXILIARY AIDS AND SERVICES,” INCLUDING SIGN LANGUAGE INTERPRETER?</t>
  </si>
  <si>
    <t>Yes</t>
  </si>
  <si>
    <t>No</t>
  </si>
  <si>
    <t xml:space="preserve">A court rule goes beyond the statute and guarantees counsel for indigent parents in abuse/neglect cases.
http://civilrighttocounsel.org/major_developments/296
Idaho Code Ann. § 16-1613(1)
https://legislature.idaho.gov/statutesrules/idstat/title16/t16ch16/sect16-1613/
Idaho Code Ann. § 16-1615(2)
https://legislature.idaho.gov/statutesrules/idstat/title16/t16ch16/sect16-1615/#:~:text=16%2D1615.,Shelter%20care%20hearing.&amp;text=The%20court%20shall%20issue%2C%20within,reasonable%20people%20may%20rely%20upon.
Idaho Juv. R. 37(c)
https://isc.idaho.gov/ijr37
</t>
  </si>
  <si>
    <t xml:space="preserve">The court must appoint counsel for the respondent in civil commitment proceedings, including those of a developmentally disabled person.
http://civilrighttocounsel.org/major_developments/294
Idaho Code Ann. § 66-322(e), (f)
https://legislature.idaho.gov/statutesrules/idstat/title66/t66ch3/sect66-322/#:~:text=(a)%20Proceedings%20for%20the%20appointment,clinical%20psychologist%2C%20prosecuting%20attorney%2C%20or
Idaho Code Ann. § 66-404(3)
https://legislature.idaho.gov/statutesrules/idstat/Title66/T66CH4/SECT66-404/
</t>
  </si>
  <si>
    <t xml:space="preserve">There is a right to counsel in various types of guardianship situations, although in some cases the attorney serves in an ad litem role. In all cases a guardian ad litem attorney is statutorily supposed to be appointed to the proposed ward. Only if the proposed ward hires their own counsel do they have an attorney not in an ad litem role. 
http://civilrighttocounsel.org/major_developments/293
Idaho Code Ann. § 66-322(e), (f)
https://legislature.idaho.gov/statutesrules/idstat/title66/t66ch3/sect66-322/#:~:text=(a)%20Proceedings%20for%20the%20appointment,clinical%20psychologist%2C%20prosecuting%20attorney%2C%20or
Idaho Code Ann. § 66-404(3)
https://legislature.idaho.gov/statutesrules/idstat/Title66/T66CH4/SECT66-404/
</t>
  </si>
  <si>
    <t xml:space="preserve">Rule 6.1 https://isb.idaho.gov/wp-content/uploads/irpc.pdf
http://www.cpbo.org/wp-content/uploads/2020/06/Pro-Bono-Rules-Chart-6.12.20.pdf
</t>
  </si>
  <si>
    <t>Rule 3.7(B) https://judicialcouncil.idaho.gov/Judicial_Conduct_Code_6-27-16.pdf</t>
  </si>
  <si>
    <t xml:space="preserve">Rule 6.5 https://isb.idaho.gov/wp-content/uploads/irpc.pdf
http://www.cpbo.org/wp-content/uploads/2020/06/Pro-Bono-Rules-Chart-6.12.20.pdf
</t>
  </si>
  <si>
    <t xml:space="preserve">https://isb.idaho.gov/admissions/emeritus-limited-license/
http://www.cpbo.org/wp-content/uploads/2020/06/Pro-Bono-Rules-Chart-6.12.20.pdf
</t>
  </si>
  <si>
    <t xml:space="preserve">https://isb.idaho.gov/wp-content/uploads/ibcr_sec02_admissions.pdf (Rule 225)
http://www.cpbo.org/wp-content/uploads/2020/06/Pro-Bono-Rules-Chart-6.12.20.pdf
</t>
  </si>
  <si>
    <t>https://isb.idaho.gov/ilf/ivlp/</t>
  </si>
  <si>
    <t xml:space="preserve">Rules of Professional Conduct 1.2(c); https://isb.idaho.gov/pdf/rules/irpc.pdf; Rule 6.5(a); https://isb.idaho.gov/pdf/rules/irpc.pdf Commentary [1] to Rule 6.5; Rules 1.7, 1.9 and 1.10” https://isb.idaho.gov/pdf/rules/irpc.pdf </t>
  </si>
  <si>
    <t xml:space="preserve">https://mycourts.idaho.gov/odysseyportal/Home/Dashboard/29  
Litigants cannot view files on this link, only the docket of the case.  A fee is required to obtain actual copies.  Fees are waived for Idaho Legal Aid clients.
</t>
  </si>
  <si>
    <t>no</t>
  </si>
  <si>
    <t>https://courtselfhelp.idaho.gov/docs/forms/CAO_FW_Instr_1.pdf</t>
  </si>
  <si>
    <t>https://courtselfhelp.idaho.gov/Local</t>
  </si>
  <si>
    <t xml:space="preserve">https://courtselfhelp.idaho.gov/Local
</t>
  </si>
  <si>
    <t>https://isc.idaho.gov/icar49</t>
  </si>
  <si>
    <t>https://courtselfhelp.idaho.gov/Forms/Divorce</t>
  </si>
  <si>
    <t xml:space="preserve">https://courtselfhelp.idaho.gov/Forms
https://courtselfhelp.idaho.gov/Forms/Visitation
</t>
  </si>
  <si>
    <t>https://courtselfhelp.idaho.gov/Forms/Protection</t>
  </si>
  <si>
    <t>https://courtselfhelp.idaho.gov/Forms/Housing</t>
  </si>
  <si>
    <t xml:space="preserve">https://idaho.tylerhost.net/SRL/SRL/
</t>
  </si>
  <si>
    <t>https://isc.idaho.gov/court-interpreter/court-interpreter</t>
  </si>
  <si>
    <t xml:space="preserve">Section 4.0 et seq., Continuing Education Requirements, Idaho Court Interpreter Program Policy Manual, Administrative Office of the Courts, Idaho Supreme Court  (2008), at 
https://isc.idaho.gov/interpreters/CI-ProgramPolicyManual.pdf
</t>
  </si>
  <si>
    <t xml:space="preserve">https://isc.idaho.gov/icar52
Rule 52 appears to require use of highest level certification, although it gives judges the discretion to depart for good cause to lower levels of qualification.
</t>
  </si>
  <si>
    <t xml:space="preserve">https://isc.idaho.gov/icar52
In all court proceedings in which an interpreter is appointed, the court shall determine a reasonable fee for the interpreter's services, which shall be paid out of the district court fund or paid by the county as prescribed by law
Rule 52, Idaho Court Administrative Rules, https://isc.idaho.gov/icar52. See also, Idaho Statutes, Title 9 Evidence, Chapter 2 Witnesses, Section 9-205 Interpreters, at  https://legislature.idaho.gov/statutesrules/idstat/title9/t9ch2/sect9-205/
</t>
  </si>
  <si>
    <t>Yes.</t>
  </si>
  <si>
    <t>https://isc.idaho.gov/icar52</t>
  </si>
  <si>
    <t xml:space="preserve">https://isc.idaho.gov/icar50
Section F Service Animals, Idaho Court Administrative Rule 50 Services Provided to People with Disabilities.  https://isc.idaho.gov/icar50
</t>
  </si>
  <si>
    <t>.5.Auxiliary aids and d. Reasonable Accommodations, Idaho Court Administrative Rule 50 Services Provided to People with Disabilities.  https://isc.idaho.gov/icar50</t>
  </si>
  <si>
    <t>https://www.isc.idaho.gov/main/ADA</t>
  </si>
  <si>
    <t xml:space="preserve">https://www.isc.idaho.gov/main/ADA
https://www.isc.idaho.gov/hr/ADA_Request_Form_05.16.pdf
</t>
  </si>
  <si>
    <t>https://www.isc.idaho.gov/hr/ADA_Grievance_Form_05.16.pdf</t>
  </si>
  <si>
    <t xml:space="preserve">https://www.isc.idaho.gov/main/ADA
https://www.isc.idaho.gov/hr/ADA_Grievance_Form_05.16.pdf
</t>
  </si>
  <si>
    <t xml:space="preserve">https://www.isc.idaho.gov/main/ADA
https://isc.idaho.gov/icar50
</t>
  </si>
  <si>
    <t>Does the State, through a statewide statute, rule, regulation, appropriation or other written source of law or guidance: [insert benchmark]</t>
  </si>
  <si>
    <t>Issue</t>
  </si>
  <si>
    <t>Benchmark</t>
  </si>
  <si>
    <t>Yes, No, No* Findings</t>
  </si>
  <si>
    <t>tbd</t>
  </si>
  <si>
    <t>Citations &amp; Support</t>
  </si>
  <si>
    <t xml:space="preserve">https://isc.idaho.gov/icar52
An interpreter shall be appointed when the appointing authority or his/her designee determines that a principal p+C85arty in interest or witness does not communicate in or understand the English language sufficiently to permit effective participation in a court proceeding.
</t>
  </si>
  <si>
    <t>Yes, No, N/A Findings</t>
  </si>
  <si>
    <t>Abolition of Harmful Practices</t>
  </si>
  <si>
    <t xml:space="preserve">ABOLITION OF ALL FEES. The state has abolished all fees, costs, surcharges and assessments in all matters involving a violation of law. This includes but is not limited to chargers for: i) appointed counsel; ii) probation or parole supervision; iii) electronic monitoring; iv) diversion programs; v) services such as treatment or drug testing; and vi) costs of incarceration including room, board and health care. </t>
  </si>
  <si>
    <t>1a</t>
  </si>
  <si>
    <t xml:space="preserve">AT LEAST ONE MAJOR COUNTY OR MUNICIPALITY MEETS. At least one county or municipality with a population of at least 50,000 has abolished all the fees, costs, surcharges and assessments that it has the power to abolish. </t>
  </si>
  <si>
    <t>1b</t>
  </si>
  <si>
    <t>NO CHARGES FOR COUNSEL. Statewide, there are no fees linked to the services of a public defender or other appointed counsel.</t>
  </si>
  <si>
    <t>1c</t>
  </si>
  <si>
    <t>NO CHARGES FOR INCARERATION. Statewide, there are no charges to incarcerated people for the costs of their incarceration including room, board and health care.</t>
  </si>
  <si>
    <t>1d</t>
  </si>
  <si>
    <t xml:space="preserve">SIGNIFICANT STEPS. The state has taken one or more significant steps, other than those described above, to curtail court-ordered fees, costs, surcharges or assessments within the last four years. This could for example include: i) abolition of particular fees, costs, surcharges or assessments; or ii) a reduction of, or cap on, amounts charged. </t>
  </si>
  <si>
    <t>NO JUVENILE COURT FINES AND FEES. The state has abolished all juvenie court fines, fees, costs, surcharges and assessments, including both those imposed on youth and those imposed on their parents, guardians or other responsible adults.</t>
  </si>
  <si>
    <t>2a</t>
  </si>
  <si>
    <t>MEETS EXCEPT FOR SOME COUNTIES AND MUNICIPALITIES. The state meets the primary benchmark, except with regard to some counties and/or municipalities.</t>
  </si>
  <si>
    <t>2b</t>
  </si>
  <si>
    <t xml:space="preserve">AT LEAST ONE MAJOR COUNTY OR MUNICIPALITY MEETS. At least one county or municipality with a population of at least 50,000 has abolished all the juvenile court fines, fees, costs, surcharges and assessments that it has the power to abolish. </t>
  </si>
  <si>
    <t>2c</t>
  </si>
  <si>
    <t>ABOLISHED JUVENILE COURT FEES, BUT NOT FINES. The state has abolished all juvenie court fees, costs, surcharges and assessments imposed on youth, oarents, guardians or other responsible adults-- but has not abolished all fines in these cases.</t>
  </si>
  <si>
    <t>2d</t>
  </si>
  <si>
    <t>ABOLISHED JUVENIE COURT FINES, BUT NOT FEES. The state has abolished all juvenie court fines-- but has not abolished all fees, costs, surcharges and assessments imposed on youth, oarents, guardians or other responsible adults in these cases.</t>
  </si>
  <si>
    <t>2e</t>
  </si>
  <si>
    <t>SIGNIFICANT STEPS. The state has taken steps within the last four years to eliminate some, but not all, fines and/or fees for juveniles.</t>
  </si>
  <si>
    <t>CONFLICTS OF INTEREST AROUND FINES AND FEES REVENUE. The state has no fiunes, fees, costs, surcharges or assessments whose revenues are explicitly directed to support law enforcement or the courts.</t>
  </si>
  <si>
    <t>3a</t>
  </si>
  <si>
    <t>3b</t>
  </si>
  <si>
    <t xml:space="preserve">AT LEAST ONE MAJOR COUNTY OR MUNICIPALITY MEETS. At least one county or municipality with a population of at least 50,000 meets the primary benchmark's substantive criteria, with respect to all of the fines, fees, costs, surcharges and assessments it levies on its own authority. </t>
  </si>
  <si>
    <t>3c</t>
  </si>
  <si>
    <t>CAP ON FINES AND FEES REVENUE. The state caps the proportion oif municipal and county budgets that may be drawn from fines and fees revenue.</t>
  </si>
  <si>
    <t>PRIVATE COLLECTION OF FINES AND FEES DEBT. The state does not allow courts to use private collections firmns to collect unpaid fines and fees</t>
  </si>
  <si>
    <t>4a</t>
  </si>
  <si>
    <t>4b</t>
  </si>
  <si>
    <t>AT LEAST ONE MAJOR COUNTY OR MUNICIPALITY MEETS. At least one county or municipality with a population of at least 50,000 meets the primary benchmark's substantive criteria, with respect to all of the fines, fees, costs, surcharges and assessments it levies on its own authority.</t>
  </si>
  <si>
    <t>4c</t>
  </si>
  <si>
    <t>PAYMENT NOT TIED TO AMOUNT COLLECTED. The state permits private collections of unpaid  and fees, but requires that collectors' compensation be unrelated to the amount of money they collect.</t>
  </si>
  <si>
    <t>4d</t>
  </si>
  <si>
    <t>NO CHARGE FOR DEBT COLLECTION. The state prohibits courts from imposing surcharges on unpaid fines and fees sent to private collection.</t>
  </si>
  <si>
    <t>4e</t>
  </si>
  <si>
    <t>CONTRACT TERMS. The state includes provisions in all contracts with private collectors hired to pursue court debt, that incorporate protections in the Fair Debt Collections Practices Act, or substantively equivalent terms.</t>
  </si>
  <si>
    <t>4f</t>
  </si>
  <si>
    <t>FAIR DEBT COLLECTION LAWS. The state has fair debt collection practices laws that apply to the collection of fines and fees by private debt collectors.</t>
  </si>
  <si>
    <t>Ability to Pay</t>
  </si>
  <si>
    <t xml:space="preserve">ABILITY TO PAY DETERMINATIONS AT SENTENCING. The state requires courts to conduct an ability to pay determination whenever they impose fines, fees, costs, surcharges or assessments. </t>
  </si>
  <si>
    <t>5a</t>
  </si>
  <si>
    <t>5b</t>
  </si>
  <si>
    <t>5c</t>
  </si>
  <si>
    <t>MEETS WITH REGARD TO FINES ONLY. The state meets the primary benchmark with regard to fines, but not fees.</t>
  </si>
  <si>
    <t>5d</t>
  </si>
  <si>
    <t>RIGHT TO ABILITY TO PAY DETERMINATION. The state has a statute codifying a person's right to request an ability to pay determination at sentencing or at any other time, but the inquiry is not conducted automatically.</t>
  </si>
  <si>
    <t>PROOF OF WILLFUL FAILURE TO PAY. The state requires the government to prove that a person's failure to pay any fine, fee, cost surcharge or assessment was willful, before incarcerating or imposing any other sanction on an individual for failure to pay.</t>
  </si>
  <si>
    <t>6a</t>
  </si>
  <si>
    <t>6b</t>
  </si>
  <si>
    <t>SET ABILITY TO PAY STANDARDS. The state has codified substantive standards that all state and local courts are required to use, giving clear guidance to judges on how ability to pay should appropriately be determined.</t>
  </si>
  <si>
    <t>7a</t>
  </si>
  <si>
    <t>7b</t>
  </si>
  <si>
    <t>STANDARDS THAT TRIGGER PRESUMPTION OF INDIGENCE. The state has codified standards that trigger a presumption that a person is indigent and unable to pay fines, fees, costs, surcharges or assessments, in cases involving a violation of law. This presumption must be triggered by at least one of the following: receipt of means-tested public assistance, income below an enumerated threshhold, and/or eligibility for court-appointed counsel.</t>
  </si>
  <si>
    <t>8a</t>
  </si>
  <si>
    <t>8b</t>
  </si>
  <si>
    <t>DISCRETION TO WAIVE OR MODIFY FINES AND FEES. The state ensures that all judges have discretion to waive or modify all fines, fees, costs, surcharges or assessments based on ability to pay, at imposition or at any point afterwards.</t>
  </si>
  <si>
    <t>9a</t>
  </si>
  <si>
    <t>9b</t>
  </si>
  <si>
    <t>9c</t>
  </si>
  <si>
    <t>MEETS ONLY PARTIALLY. The state meets the primary benchmark with respect only to all fines, or with respect to some or all fees, costs, surcharges and assessments.</t>
  </si>
  <si>
    <t>PAYMENT PLANS. The state mandates that anyone can choose to pay fines and fees on a payment plan if they cannot afford to pay immediately, without incurring any additional fees or interest charges.</t>
  </si>
  <si>
    <t>10a</t>
  </si>
  <si>
    <t>10b</t>
  </si>
  <si>
    <t>INDIVIDUALIZED FINES. The state has taken one or more specific steps to mandate, encourage or facilitate courts' use of individualized fines ("day fines") that are scaled according to both the severity of the offense and the individual's economic status.</t>
  </si>
  <si>
    <t>11a</t>
  </si>
  <si>
    <t>AT LEAST ONE COURT PILOTING. At least one court, at any level within the state, is currently implementing or piloting a system of proportional fines as described in the primary benchmark.</t>
  </si>
  <si>
    <t>RIGHT TO COUNSEL WHEN INCARCERATION IS POSSIBLE. The state has codified a right to counsel in all proceedings where a person faces possible incarceration for failure to pay fines, fees, surcharges and assessments.</t>
  </si>
  <si>
    <t>12a</t>
  </si>
  <si>
    <t>12b</t>
  </si>
  <si>
    <t>Collateral Consequences</t>
  </si>
  <si>
    <t>DRIVER'S LICENSE SUSPENSION FOR UNPAID FINES AND FEES. State law does not allow for the suspension of driver's licenses for failure to pay fines, fees, costs, surcharges or assessments; nor for failure to appear in court.</t>
  </si>
  <si>
    <t>13a</t>
  </si>
  <si>
    <t>MEETS BUT FOR SOME DRIVING-RELATED OFFENSES. The state does not suspend licenses for failure to pay, except that state law provides that licenses may be suspended for nonpayment of fines and fees imposed for some driving-related offenses.</t>
  </si>
  <si>
    <t>13b</t>
  </si>
  <si>
    <t>MEETS ONLY WITH REGARD TO FAILURE TO PAY. The state meets this benchmark with regard to failure to pay, but not with regard to failure to appear.</t>
  </si>
  <si>
    <t>13c</t>
  </si>
  <si>
    <t>MEETS ONLY WITH REGARD TO FAILURE TO APPEAR. The state meets this benchmark with regard to failure to appear, but not with regard to failure to pay.</t>
  </si>
  <si>
    <t>VOTING RIGHTS. The state does not condition restoration of voting rights on payment of fines, fees, costs, assessments or surcharges, including any payments that are a condition of probation or parole.</t>
  </si>
  <si>
    <t>DOES NOT CONDITION EXPUNGEMENT ON PAYMENT OF FINES AND FEES. The state does not condition the expungement or sealing of records, on payment of fines or fees.</t>
  </si>
  <si>
    <t>15a</t>
  </si>
  <si>
    <t>DATA TRANSPARENCY</t>
  </si>
  <si>
    <t>COLLECTION AND PUBLICATION OF DATA. The state collects and publishes the following data at the state, county and muncipal levels:</t>
  </si>
  <si>
    <t>TOTAL AMOUNTS: The total amount of fines, fees, surcharges and assessments imposed, and amounts of revenue in each category collected</t>
  </si>
  <si>
    <t>INCARCERATION: The total number of people incarcerated for failure to pay fines, fees, surcharges or assessments, including probation revocations for failure to pay.</t>
  </si>
  <si>
    <t>RACE: Data, broken down by sentenced individuals' race and ethnicity, on the total amount of fines and fees imposed.</t>
  </si>
  <si>
    <t>AGE: Data, broken down by sentenced individuals' age, on the total amount of fines and fees imposed.</t>
  </si>
  <si>
    <t>GENDER: Data, broken down by sentenced individuals' gender, on the total amount of fines and fees imposed.</t>
  </si>
  <si>
    <t>INCOME: Data, broken down by sentenced individuals' income level at the time of sentencing, on the total amount of fines and fees imposed.</t>
  </si>
  <si>
    <t>COVID RESPONSE</t>
  </si>
  <si>
    <t>COVID RESPONSE. The state has enacted at least one significant, temporary measure to mitigate the impact of fines an fees in light of the COVID-19 pandemic. This could include the waiver of outstanding court debt; the reduction or elimination of certain fines and fees; or the suspension of efforts to secure payment or punish non-payment of fines and fees.</t>
  </si>
  <si>
    <t>17a</t>
  </si>
  <si>
    <t>AT LEAST ONE MAJOR COUNTY OR MUNICIPALITY MEETS. At least one county or municipality with a population of at least 50,000 has enacted a measure that meets the primary benchmark's substantive criteria.</t>
  </si>
  <si>
    <t>Citations and Support</t>
  </si>
  <si>
    <t>Idaho</t>
  </si>
  <si>
    <t>N/A</t>
  </si>
  <si>
    <t>Latah County is no longer arresting based on traffic warrants or warrants w/ a bond of $1500 or less. See https://isc.idaho.gov/EO/2020-07-Admin-order-Latah.pdf.</t>
  </si>
  <si>
    <t>Attorney Access</t>
  </si>
  <si>
    <t>Indiana</t>
  </si>
  <si>
    <t>yes</t>
  </si>
  <si>
    <t xml:space="preserve">Indiana Coalition for Court Access </t>
  </si>
  <si>
    <t>The state provides a full-time Staff Attorney for the Commission.</t>
  </si>
  <si>
    <t>Annual Judicial Conference- Sept 2019</t>
  </si>
  <si>
    <t>Indiana Rules of Judicial Conduct: Rule 2.2</t>
  </si>
  <si>
    <t>Court forms are updated and improved through the Self Help Work Group of the Coalition for Court Access and hosted on IndianaLegalHelp.org website under Self-Help Forms.</t>
  </si>
  <si>
    <t>Indiana.freelegalanswers.org</t>
  </si>
  <si>
    <t>T.R. 9.2- When a pleading is founded upon a written instrument, the pleading must be filed with original or copy of written contract; or affidavit of debt in form substantially similar to Appendix A-2 for unwritten contract. T.R. 9.1- Bona Fide Purchaser status must be pleaded and proved by person alleging such status</t>
  </si>
  <si>
    <t>courts.IN.gov website</t>
  </si>
  <si>
    <t>courts.IN.gov is easy to find when searching for Indiana courts or supreme court website.</t>
  </si>
  <si>
    <t>IndianaLegalHelp.org; Divorce</t>
  </si>
  <si>
    <t>IndianaLegalHelp.org; Child Support</t>
  </si>
  <si>
    <t>E-filing Protection Orders- courts.in.gov</t>
  </si>
  <si>
    <t>E-filing service providers available for Indiana court users. (Information and User Guide) *(service providers likely charge fee)</t>
  </si>
  <si>
    <t>WEIGHT</t>
  </si>
  <si>
    <t>https://www.in.gov/judiciary/interpreter/3737.htm
https://www.in.gov/judiciary/interpreter/3447.htm
https://www.in.gov/judiciary/interpreter/3448.htm
Bench Cards available via secured InSite application for judges</t>
  </si>
  <si>
    <t>https://www.in.gov/judiciary/interpreter/3447.htm</t>
  </si>
  <si>
    <t>https://www.in.gov/judiciary/4213.htm</t>
  </si>
  <si>
    <t>Certified Interpreter Registry; pdf and excel
https://www.in.gov/judiciary/interpreter/3448.htm</t>
  </si>
  <si>
    <t>ADA Accommodations Notice
https://www.in.gov/judiciary/4213.htm</t>
  </si>
  <si>
    <t xml:space="preserve">IC 33-37-2-3 affords judges discretion not to impose costs upon a finding of indigence.  See also IC 35-33-7-6.5(d) (effective July 1, 2020) (“If the court finds that the person is able to pay some of the fines, fees, and court costs, the court may prorate the person's fine, fee, and court costs, and require the person to pay an amount that the person can reasonably afford.”).  Caselaw indicates that an inquiry into whether a defendant is indigent can occur at imposition or at any point afterwards (see discussion in Primary Benchmark 4)).  However, IC 33-37-2-2(a) limits such discretion.
33-37-2-2(a):
Costs in a criminal action are not a part of the sentence and may be suspended only under section 3 of this chapter. However, if:
(1) two (2) or more charges against a person are joined for trial; and
(2) the person is convicted of two (2) or more offenses in the trial;
the court may waive the person's liability for costs for all but one (1) of the offenses.
There does not appear to be an equivalent limitation to IC 35-38-1-18, granting courts discretion not to impose fines upon a finding of indigence.  See discussion in Primary Benchmark 4.
</t>
  </si>
  <si>
    <t xml:space="preserve">See IC 9-30-3-8(c) in Primary Benchmark 13.  See also IC 9-30-11-3 (permitting suspension of motor vehicle registration as punishment for failure to pay with regard to parking violations).  Research does not reveal that suspension of licenses is imposed as punishment for offenses that are not driving-related. 
</t>
  </si>
  <si>
    <t>Kansas</t>
  </si>
  <si>
    <t>YES</t>
  </si>
  <si>
    <t>NO</t>
  </si>
  <si>
    <t>Access to Justice Committee, at https://www.kscourts.org/About-the-Courts/Court-Administration/Access-to-Justice</t>
  </si>
  <si>
    <t>Kansas Judicial Branch Assessment of Self-Represented Litigant Services, at https://www.kscourts.org/KSCourts/media/KsCourts/court%20administration/Assessment_Self-Represented_Litigant_Services.pdf</t>
  </si>
  <si>
    <t xml:space="preserve">The state informed NCAJ that the Utah Bar convened the annual Access to Justice Summit on October 22, 2019, which brought together key stakeholders from across the community to address access to justice issues in Utah.
Reference: Michael Drechsel, Assistant State Court Administrator, michaelcd@utcourts.gov
</t>
  </si>
  <si>
    <t xml:space="preserve">Administrative Order No. 242, at https://www.kscourts.org/KSCourts/media/KsCourts/Orders/Admin-order-242.pdf?ext=.pdf
and
Divorce, at https://www.kansasjudicialcouncil.org/legal-forms/divorce.
</t>
  </si>
  <si>
    <t>Administrative Order No. 242, at https://www.kscourts.org/KSCourts/media/KsCourts/Orders/Admin-order-242.pdf?ext=.pdf
and
Divorce, at https://www.kansasjudicialcouncil.org/legal-forms/divorce.</t>
  </si>
  <si>
    <t xml:space="preserve">Administrative Order No. 64, at https://www.kscourts.org/KSCourts/media/KsCourts/Orders/Admin-order-064.pdf?ext=.pdf.
and 
Protection Orders, at http://www.kansasjudicialcouncil.org/legal-forms/protection-orders. </t>
  </si>
  <si>
    <t>Get Legal Help, at https://www.kscourts.org/Public/Legal-Help</t>
  </si>
  <si>
    <t>Kansas Judicial Branch, at https://www.kscourts.org/Public/.</t>
  </si>
  <si>
    <t xml:space="preserve">Mobile access confirmed by NCAJ Survey team member. </t>
  </si>
  <si>
    <t xml:space="preserve">NCAJ Survey team member confirmed ease of access. </t>
  </si>
  <si>
    <t>Divorce Without Minor Children, at https://www.kansasjudicialcouncil.org/legal-forms/divorce/divorce-without-minor-children.</t>
  </si>
  <si>
    <t>Divorce With Minor Children, at https://www.kansasjudicialcouncil.org/legal-forms/divorce/divorce-minor-children.</t>
  </si>
  <si>
    <t>Modification of Child Support, at https://www.kansasjudicialcouncil.org/legal-forms/child-support-parenting-time/modification-child-support.</t>
  </si>
  <si>
    <t>Protection Orders, at https://www.kansasjudicialcouncil.org/legal-forms/protection-orders.</t>
  </si>
  <si>
    <t>Small Claims and Evictions, at https://www.kansasjudicialcouncil.org/legal-forms/civil-actions/chapter-61/pleadings/answer</t>
  </si>
  <si>
    <t>All About Kansas Divorce, at https://www.kansaslegalservices.org/node/1237/all-about-kansas-divorce.</t>
  </si>
  <si>
    <t>NO*</t>
  </si>
  <si>
    <t>Court Interpreter Complaint Form, at https://www.kscourts.org/KSCourts/media/KsCourts/language-access/Court-Interpreter-Complaint-Form.pdf.</t>
  </si>
  <si>
    <t>Note to NCAJ: As requested, please find below the link to the KS state website which links to the National Center for State Courts 
https://www.kscourts.org/Public/Become-an-Interpreter</t>
  </si>
  <si>
    <t>KSA 75-4351, at http://rvpolicy.kdor.ks.gov/Pilots/Ntrntpil/IPILv1x0.NSF/698490e1288fdf7086256524007f6168/3387f45bf19f416586257868005c898a?OpenDocument.</t>
  </si>
  <si>
    <t>KSA 75-4352, at http://rvpolicy.kdor.ks.gov/Pilots/Ntrntpil/IPILv1x0.NSF/698490e1288fdf7086256524007f6168/a71887da1f5a633786257868005c898e?OpenDocument.</t>
  </si>
  <si>
    <t xml:space="preserve">KSA 75-4355b, at http://www.ksrevisor.org/statutes/chapters/ch75/075_043_0055b.html.
and 
Request an Interpreter, at https://www.kscourts.org/Public/Request-an-Interpreter.
and 
http://www.ksrevisor.org/statutes/chapters/ch75/075_043_0052.html.
</t>
  </si>
  <si>
    <t xml:space="preserve">KSA 39-1101, at http://www.ksrevisor.org/statutes/chapters/ch39/039_011_0001.html. 
and
KSA 39-1108, at https://www.ksrevisor.org/statutes/chapters/ch39/039_011_0008.html.
and
KSA 39-1102, at http://www.ksrevisor.org/statutes/chapters/ch39/039_011_0002.html.
</t>
  </si>
  <si>
    <t>KSA 75-4344b(e) "If preferred by the deaf, hard of hearing or speech impaired person and if feasible, other modes of communication, such as notetakers, open-captioning equipment, assistive listening devices or other technology may be used in place of an interpreter," at https://www.ksrevisor.org/statutes/chapters/ch75/075_043_0055b.html.</t>
  </si>
  <si>
    <t>ADA Compliance, at https://www.kscourts.org/Footer/ADA-Compliance.</t>
  </si>
  <si>
    <t xml:space="preserve">Request an Interpreter, at https://www.kscourts.org/Public/Request-an-Interpreter. </t>
  </si>
  <si>
    <t>Americans with Disabilities Act Compliance, at https://www.kscourts.org/Footer/ADA-Compliance</t>
  </si>
  <si>
    <t xml:space="preserve">Grievance procedure, at https://www.kscourts.org/Footer/ADA-Compliance. </t>
  </si>
  <si>
    <t xml:space="preserve">Kan. Stat. Ann. § 21-6612(c):  “In determining the amount and method of payment of a fine, the court shall take into account the financial resources of the defendant and the nature of the burden that its payment will impose.”
http://www.kslegislature.org/li/b2019_20/statute/021_000_0000_chapter/021_066_0000_article/021_066_0012_section/021_066_0012_k/ 
Furthermore, when imposing a fine in addition to a sentence of imprisonment, probation, or assignment to a community correctional services program, the court must state on the record its findings about the financial resources of the defendant and the nature of the burden that payment of the fine will impose.  </t>
  </si>
  <si>
    <t xml:space="preserve">Kan. Stat. Ann. § 8-2110(b)(1) pertains to certain traffic citations only. </t>
  </si>
  <si>
    <t>Louisiana</t>
  </si>
  <si>
    <t>No*</t>
  </si>
  <si>
    <r>
      <rPr>
        <sz val="10"/>
        <rFont val="Verdana"/>
        <family val="2"/>
      </rPr>
      <t>The Louisiana Access to Justice Commission is funded by the LSBA and is a separate item in that budget. Discretion over the use of these funds is with the Louisiana ATJ Commission. The information may be confirmed by contacting ATJ Director, Monte Mollere, at mmollere@lsba.org</t>
    </r>
    <r>
      <rPr>
        <u/>
        <sz val="10"/>
        <color theme="10"/>
        <rFont val="Verdana"/>
        <family val="2"/>
      </rPr>
      <t xml:space="preserve">
https://www.lsba.org/ATJCommission/</t>
    </r>
  </si>
  <si>
    <r>
      <rPr>
        <sz val="10"/>
        <rFont val="Verdana"/>
        <family val="2"/>
      </rPr>
      <t>The LSBA Access to Justice Director is Monte Mollere, mmollere@lsba.org</t>
    </r>
    <r>
      <rPr>
        <u/>
        <sz val="10"/>
        <color theme="10"/>
        <rFont val="Verdana"/>
        <family val="2"/>
      </rPr>
      <t xml:space="preserve">
https://www.lsba.org/ATJ/ATJDepartment.aspx</t>
    </r>
  </si>
  <si>
    <r>
      <rPr>
        <sz val="10"/>
        <rFont val="Verdana"/>
        <family val="2"/>
      </rPr>
      <t>Louisiana Supreme Court employee Jennifer Eagan and LSBA employee Stephanie Beaugh provide more than one FTE focused on SRL services statewide. This Supreme Court and LSBA’s coordinated approach to self-help has been the most effective for Louisiana’s decentralized court system. Stephanie Beaugh is a member of the LSBA’s Access to Justice staff who coordinates SLR services statewide. Her contact information is stephanie.beaugh@lsba.org.  She is listed on the LSBA’s staff roster at:</t>
    </r>
    <r>
      <rPr>
        <u/>
        <sz val="10"/>
        <color theme="10"/>
        <rFont val="Verdana"/>
        <family val="2"/>
      </rPr>
      <t xml:space="preserve"> 
https://www.lsba.org/BarGovernance/StaffDirectoryV2.aspx.  </t>
    </r>
  </si>
  <si>
    <t>Louisiana Supreme Court employee, Jennifer Eagan and LSBA employee Stephanie Beaugh provide more than one FTE focused on SRL services statewide. This Supreme Court and LSBA’s coordinated approach to self-help has been the most effective for Louisiana’s decentralized court system. Jennifer Eagan's contact information is jeagan@lasc.org</t>
  </si>
  <si>
    <r>
      <rPr>
        <sz val="10"/>
        <rFont val="Verdana"/>
        <family val="2"/>
      </rPr>
      <t xml:space="preserve">See Goal 4, Access to Justice, in the LSBA Strategic Action Plan. Neither the LDJA, LSBA, or ATJ Commission plans specifically adopt said goal.  
</t>
    </r>
    <r>
      <rPr>
        <u/>
        <sz val="10"/>
        <color theme="10"/>
        <rFont val="Verdana"/>
        <family val="2"/>
      </rPr>
      <t xml:space="preserve">
https://www.lsba.org/documents/BOG/BOGGoals.pdf
</t>
    </r>
    <r>
      <rPr>
        <sz val="10"/>
        <rFont val="Verdana"/>
        <family val="2"/>
      </rPr>
      <t>See also, ATJ Commission Strategic Plan,</t>
    </r>
    <r>
      <rPr>
        <u/>
        <sz val="10"/>
        <color theme="10"/>
        <rFont val="Verdana"/>
        <family val="2"/>
      </rPr>
      <t xml:space="preserve">
https://www.lsba.org/documents/ATJCommission/ATJCommission2019StrategicPlan.pdf
http://files.lsba.org/documents/publications/BarJournal/Journal-April-May-2020.pdf  
</t>
    </r>
  </si>
  <si>
    <r>
      <rPr>
        <sz val="10"/>
        <rFont val="Verdana"/>
        <family val="2"/>
      </rPr>
      <t>The LSBA recently circulated a questionnaire to community stakeholders on a variety of ATJ issues in conjunctions with our Justice for All project. It was circulated between February and May 2020 to low income communities, civil legal aid bar, and social service providers.  The survey is in conjunction with ATJ's Justice for All project, the first part of which will conclude at the end of this year. To confirm, contact ATJ Training and Projects Counsel, Amy Duncan, at amy.duncan@lsba.org.</t>
    </r>
    <r>
      <rPr>
        <u/>
        <sz val="10"/>
        <color theme="10"/>
        <rFont val="Verdana"/>
        <family val="2"/>
      </rPr>
      <t xml:space="preserve">
https://www.surveymonkey.com/r/JFACommunityStakeholders
</t>
    </r>
  </si>
  <si>
    <r>
      <rPr>
        <sz val="10"/>
        <rFont val="Verdana"/>
        <family val="2"/>
      </rPr>
      <t xml:space="preserve">Canon 3 lists numerous adjudicative responsibilities related to impartiality and courtroom decorum. However, prior to the recent amendments, Canon 3 never addressed self-represented litigants directly, and many judges understandably choose to err on the side caution when addressing these litigants in court. In order to help both judges and litigants, the court approved the following addition to Cannon 3(A)(4): “A judge may make reasonable efforts, consistent with the law and court rules, to facilitate the abilities of all litigants, including self-represented litigants, to be fairly heard, provided,  however, that in so doing, a judge should not give self-represented litigants an unfair advantage or create an appearance of partiality to the reasonable person."
Individual Louisiana courts have taken a diverse approach to assisting self-represented litigants. Self-Help Resource Centers, forms (fill-in-the-blank petitions), websites, workshops, and SRL-dockets are just a few of the resources being offered by courts.
The LDJA website includes an entire page for judges to access through a judicial password that offers a bench card, SRL information, and other resources for judges and court staff. Additionally, the public portion of the LDJA website includes a page for SRL Resources which includes videos, links to legal information and self-help providers: 
</t>
    </r>
    <r>
      <rPr>
        <u/>
        <sz val="10"/>
        <color theme="10"/>
        <rFont val="Verdana"/>
        <family val="2"/>
      </rPr>
      <t xml:space="preserve">
https://ldja.net/links
</t>
    </r>
    <r>
      <rPr>
        <sz val="10"/>
        <rFont val="Verdana"/>
        <family val="2"/>
      </rPr>
      <t>The state provided NCAJ with additional supporting documentation, which NCAJ has on file.</t>
    </r>
    <r>
      <rPr>
        <u/>
        <sz val="10"/>
        <color theme="10"/>
        <rFont val="Verdana"/>
        <family val="2"/>
      </rPr>
      <t xml:space="preserve">
</t>
    </r>
  </si>
  <si>
    <t xml:space="preserve">The LDJA has worked in conjunction with the ATJ Commission and the LSBA to offer regional Service Provider Summits which aims to instruct court personnel, members of the legal community, and judges on all available SRL resources statewide. The most recent Summit was offered in January, 2020.
</t>
  </si>
  <si>
    <t>The state provided NCAJ with additional supporting documentation, which NCAJ has on file</t>
  </si>
  <si>
    <r>
      <rPr>
        <sz val="10"/>
        <rFont val="Verdana"/>
        <family val="2"/>
      </rPr>
      <t xml:space="preserve">The LDJA created a video/PowerPoint specifically for court staff, service providers, and other court personnel in order to assist with providing information to SRLs:
</t>
    </r>
    <r>
      <rPr>
        <u/>
        <sz val="10"/>
        <color theme="10"/>
        <rFont val="Verdana"/>
        <family val="2"/>
      </rPr>
      <t xml:space="preserve">
https://vimeo.com/159836535
</t>
    </r>
    <r>
      <rPr>
        <sz val="10"/>
        <rFont val="Verdana"/>
        <family val="2"/>
      </rPr>
      <t>Addtionally, the regional Service Provider Summits instruct court personnel, members of the legal community, and judges on all available SRL resources statewide.</t>
    </r>
  </si>
  <si>
    <r>
      <rPr>
        <sz val="10"/>
        <rFont val="Verdana"/>
        <family val="2"/>
      </rPr>
      <t>Multiple regional Self-Represented Litigant Summits held each year, the last in January 2020 in New Orleans.</t>
    </r>
    <r>
      <rPr>
        <u/>
        <sz val="10"/>
        <color theme="10"/>
        <rFont val="Verdana"/>
        <family val="2"/>
      </rPr>
      <t xml:space="preserve">
https://www.lsba.org/documents/ATJ/March2020FocusonATJ.pdf
</t>
    </r>
  </si>
  <si>
    <t>"Lousiana has informed NCAJ that some individual, local SRL services collect this data. Reference: Monte Mollere, mmollere@lsba.org</t>
  </si>
  <si>
    <t>Judicial Code of Conduct Canon 3(A)(4) commentary encourages judges to minimize the use of “legal jargon” for self-represented litigants.</t>
  </si>
  <si>
    <t>While not all current forms have been tested, more recently developed forms have been tested. This may be confirmed by contacting ATJ Training and Projects Counsel, Amy Duncan, at amy.duncan@lsba.org</t>
  </si>
  <si>
    <r>
      <rPr>
        <sz val="10"/>
        <rFont val="Verdana"/>
        <family val="2"/>
      </rPr>
      <t xml:space="preserve">ATJ Commission has created statewide forms that are available online. Louisiana does not have a unified court system so there is no requirement for judges to accept the forms.
</t>
    </r>
    <r>
      <rPr>
        <u/>
        <sz val="10"/>
        <color theme="10"/>
        <rFont val="Verdana"/>
        <family val="2"/>
      </rPr>
      <t xml:space="preserve">
https://www.lsba.org/Public/FindLegalHelp/Forms.aspx
</t>
    </r>
  </si>
  <si>
    <r>
      <rPr>
        <sz val="10"/>
        <rFont val="Verdana"/>
        <family val="2"/>
      </rPr>
      <t xml:space="preserve">LA. CODE CIV. PROC. ANN. arts. 5181-5188 (2014) (providing the procedure for courts to waive filing fees of indigent litigants.)
The IFP form can be found here: </t>
    </r>
    <r>
      <rPr>
        <u/>
        <sz val="10"/>
        <color theme="10"/>
        <rFont val="Verdana"/>
        <family val="2"/>
      </rPr>
      <t xml:space="preserve">
https://www.lasc.org/rules/dist.ct/COURTRULESAPPENDIX8.0.pdf</t>
    </r>
  </si>
  <si>
    <t>LA. CODE CIV. PROC. ANN. arts. 5183(b) states that there is a “rebuttable presumption” of eligibility for a fee waiver for people who can show they receive “public assistance to benefits.” The submission by the applicant of supporting documentation that the applicant is receiving public assistance benefits or that the applicant's income is less than or equal to one hundred twenty-five percent of the federal poverty level shall create a rebuttable presumption that the applicant is entitled to the privilege granted in this Chapter.</t>
  </si>
  <si>
    <t>Currently, there are 10 district court jurisdictions in the state with live self-help centers. The Louisiana Access to Justice Commission continues to offer assistance to courts across the state to set up self-help centers.</t>
  </si>
  <si>
    <r>
      <rPr>
        <sz val="10"/>
        <rFont val="Verdana"/>
        <family val="2"/>
      </rPr>
      <t xml:space="preserve">Currently there are 21 district court jurisdictions in the state with remote access to self-help resources. The Louisiana Access to Justice Commission continues to offer assistance to courts across the state to set up self-help desks and provide other resources.
Additionally, the LSBA administers an online pro bono program developed by the ABA: 
</t>
    </r>
    <r>
      <rPr>
        <u/>
        <sz val="10"/>
        <color theme="10"/>
        <rFont val="Verdana"/>
        <family val="2"/>
      </rPr>
      <t xml:space="preserve">
LA.FreeLegalAnswers.org
</t>
    </r>
  </si>
  <si>
    <r>
      <rPr>
        <sz val="10"/>
        <rFont val="Verdana"/>
        <family val="2"/>
      </rPr>
      <t xml:space="preserve">The LSBA funds staff to support the LEAP (Legal Education Assistance Program) which was specifically designed to educate librarians on how to assist library patrons with legal issues. Louisiana Supreme Court Library staff are trainers in this program.
</t>
    </r>
    <r>
      <rPr>
        <u/>
        <sz val="10"/>
        <color theme="10"/>
        <rFont val="Verdana"/>
        <family val="2"/>
      </rPr>
      <t xml:space="preserve">
https://www.lsba.org/LouisianaLawyersinLibraries/LouisianaLawyersLibraries.aspx</t>
    </r>
  </si>
  <si>
    <r>
      <rPr>
        <sz val="10"/>
        <rFont val="Verdana"/>
        <family val="2"/>
      </rPr>
      <t>The LDJA website includes a public page which includes videos, links to legal information and self-help service providers.</t>
    </r>
    <r>
      <rPr>
        <u/>
        <sz val="10"/>
        <color theme="10"/>
        <rFont val="Verdana"/>
        <family val="2"/>
      </rPr>
      <t xml:space="preserve">
 https://ldja.net/links</t>
    </r>
  </si>
  <si>
    <r>
      <rPr>
        <sz val="10"/>
        <rFont val="Verdana"/>
        <family val="2"/>
      </rPr>
      <t xml:space="preserve">The LDJA website is fully functional on a smartphone or other mobile device. Videos are posted through a vimeo link.
</t>
    </r>
    <r>
      <rPr>
        <u/>
        <sz val="10"/>
        <color theme="10"/>
        <rFont val="Verdana"/>
        <family val="2"/>
      </rPr>
      <t xml:space="preserve">
 https://ldja.net/links</t>
    </r>
  </si>
  <si>
    <t xml:space="preserve">Some judges in limited jurisdictions in the state have included text and/or email reminders and notifications for court hearings. Other jurisdictions make it a point to call SRLs prior to their hearing dates to ensure proper notice was received and heighten attendance. Only a few district courts provide text or email notifications to the litigants.  The LDJA Technology Committee has been promoting the incorporation of online calendars for all district courts.  Such platforms are not part of the court’s official docketing or case filing system, but the added benefit is that most applications include the option for electronic notifications.  The Technology Committee has recently been recognized to form a Technology Task Force for the LA Supreme Court.  Electronic notification is a specific goal.  This information may be verified by contacting Judge Scott Schlegel at scotts@24jdc.us.  </t>
  </si>
  <si>
    <t>The LDJA website is searchable through .net and .org platforms</t>
  </si>
  <si>
    <r>
      <rPr>
        <sz val="10"/>
        <rFont val="Verdana"/>
        <family val="2"/>
      </rPr>
      <t>Some providers have recently developed automated form packets.</t>
    </r>
    <r>
      <rPr>
        <u/>
        <sz val="10"/>
        <color theme="10"/>
        <rFont val="Verdana"/>
        <family val="2"/>
      </rPr>
      <t xml:space="preserve">
https://www.lsba.org/Public/FindLegalHelp/SelfRepresentation.aspx</t>
    </r>
  </si>
  <si>
    <t>https://www.lsba.org/Public/FindLegalHelp/SelfRepresentation.aspx</t>
  </si>
  <si>
    <r>
      <rPr>
        <sz val="10"/>
        <rFont val="Verdana"/>
        <family val="2"/>
      </rPr>
      <t xml:space="preserve">The Office of Language Access administers language access services and the court interpreter program. </t>
    </r>
    <r>
      <rPr>
        <u/>
        <sz val="10"/>
        <color theme="10"/>
        <rFont val="Verdana"/>
        <family val="2"/>
      </rPr>
      <t xml:space="preserve">
https://www.lasc.org/Language_Access</t>
    </r>
  </si>
  <si>
    <t xml:space="preserve">In 2019, all courts in Louisiana completed a self-assessment which is being used to draft a statewide Language Access Plan. The self-assessment included questions about case management systems. The Office of Language Access has not conducted a survey of stakeholders as contemplated in part (b). The assessments were required by the DOJ and MOA. 
Reference: Deputy Judicial Administrator, Language Access Coordinator Brian Wiggins at ola@lasc.org
</t>
  </si>
  <si>
    <r>
      <rPr>
        <sz val="10"/>
        <rFont val="Verdana"/>
        <family val="2"/>
      </rPr>
      <t>A complaint system has been approved by the DOJ and is now being put onto the Louisiana Supreme Court's website with translated forms.</t>
    </r>
    <r>
      <rPr>
        <u/>
        <sz val="10"/>
        <color theme="10"/>
        <rFont val="Verdana"/>
        <family val="2"/>
      </rPr>
      <t xml:space="preserve">
https://www.lasc.org/Language_Access?p=InterpreterComplaints</t>
    </r>
  </si>
  <si>
    <t>In compliance with the MOA, Louisiana is reviewing all rules and regulations to ensure it complies with federal law. 
Reference: Deputy Judicial Administrator, Language Access Coordinator Brian Wiggins, ola@lasc.org</t>
  </si>
  <si>
    <r>
      <rPr>
        <sz val="10"/>
        <rFont val="Verdana"/>
        <family val="2"/>
      </rPr>
      <t xml:space="preserve">Bench card provides questions to test fluency. 
</t>
    </r>
    <r>
      <rPr>
        <u/>
        <sz val="10"/>
        <color theme="10"/>
        <rFont val="Verdana"/>
        <family val="2"/>
      </rPr>
      <t xml:space="preserve">
</t>
    </r>
    <r>
      <rPr>
        <u/>
        <sz val="10"/>
        <color rgb="FF0070C0"/>
        <rFont val="Verdana"/>
        <family val="2"/>
      </rPr>
      <t xml:space="preserve">https://www.lasc.org/court_interpreters/Language_Access_Bench_Card.pdf </t>
    </r>
  </si>
  <si>
    <r>
      <rPr>
        <sz val="10"/>
        <rFont val="Verdana"/>
        <family val="2"/>
      </rPr>
      <t>Louisiana has developed a judicial bench card which describes its court interpreter program and rules applicable to court interpreters. The bench card will be updated after the Language Access Plan is finalized to describe all language access services.</t>
    </r>
    <r>
      <rPr>
        <u/>
        <sz val="10"/>
        <color theme="10"/>
        <rFont val="Verdana"/>
        <family val="2"/>
      </rPr>
      <t xml:space="preserve">
https://www.lasc.org/court_interpreters/Language_Access_Bench_Card.pdf</t>
    </r>
  </si>
  <si>
    <r>
      <rPr>
        <sz val="10"/>
        <rFont val="Verdana"/>
        <family val="2"/>
      </rPr>
      <t>An interpreter should be appointed when a party in interest requests an interpreter; or when the court or participants have difficulty speaking or understanding each other.</t>
    </r>
    <r>
      <rPr>
        <u/>
        <sz val="10"/>
        <color theme="10"/>
        <rFont val="Verdana"/>
        <family val="2"/>
      </rPr>
      <t xml:space="preserve">
https://www.lasc.org/court_interpreters/Language_Access_Bench_Card.pdf</t>
    </r>
  </si>
  <si>
    <r>
      <rPr>
        <sz val="10"/>
        <rFont val="Verdana"/>
        <family val="2"/>
      </rPr>
      <t xml:space="preserve">Louisiana has a court interpreter program that provides for the certification of interpreters. </t>
    </r>
    <r>
      <rPr>
        <u/>
        <sz val="10"/>
        <color theme="10"/>
        <rFont val="Verdana"/>
        <family val="2"/>
      </rPr>
      <t xml:space="preserve">
https://www.lasc.org/Language_Access#ForInterpreters
</t>
    </r>
    <r>
      <rPr>
        <sz val="10"/>
        <rFont val="Verdana"/>
        <family val="2"/>
      </rPr>
      <t xml:space="preserve">See also, </t>
    </r>
    <r>
      <rPr>
        <u/>
        <sz val="10"/>
        <color theme="10"/>
        <rFont val="Verdana"/>
        <family val="2"/>
      </rPr>
      <t xml:space="preserve">
https://www.lasc.org/court_interpreters/Supreme_Court_Oral_Exam_Policy.pdf  </t>
    </r>
  </si>
  <si>
    <r>
      <rPr>
        <sz val="10"/>
        <rFont val="Verdana"/>
        <family val="2"/>
      </rPr>
      <t>The costs for interpreting services shall not be charged to the parties.</t>
    </r>
    <r>
      <rPr>
        <u/>
        <sz val="10"/>
        <color theme="10"/>
        <rFont val="Verdana"/>
        <family val="2"/>
      </rPr>
      <t xml:space="preserve">
https://www.lasc.org/court_interpreters/Language_Access_Bench_Card.pdf</t>
    </r>
  </si>
  <si>
    <r>
      <rPr>
        <sz val="10"/>
        <rFont val="Verdana"/>
        <family val="2"/>
      </rPr>
      <t xml:space="preserve">Louisiana is a decentralized court system. Courts are encouraged to follow federal law and provide language access services including translated signs. The statewide Language Access Plan will provide for an assessment of courts to ensure services are being provided. In addition, translated signs with points of contact are provided to all courts to post in common areas. </t>
    </r>
    <r>
      <rPr>
        <u/>
        <sz val="10"/>
        <color theme="10"/>
        <rFont val="Verdana"/>
        <family val="2"/>
      </rPr>
      <t xml:space="preserve">
https://www.lasc.org/court_interpreters/Court_Signage.pdf
</t>
    </r>
  </si>
  <si>
    <r>
      <rPr>
        <sz val="10"/>
        <rFont val="Verdana"/>
        <family val="2"/>
      </rPr>
      <t xml:space="preserve">A. CODE CIV. PROC. ANN. art. 192.1 (2014) (requiring that the costs of an interpreter be borne by the court in all civil cases). </t>
    </r>
    <r>
      <rPr>
        <u/>
        <sz val="10"/>
        <color theme="10"/>
        <rFont val="Verdana"/>
        <family val="2"/>
      </rPr>
      <t xml:space="preserve">
</t>
    </r>
    <r>
      <rPr>
        <u/>
        <sz val="10"/>
        <color rgb="FF0070C0"/>
        <rFont val="Verdana"/>
        <family val="2"/>
      </rPr>
      <t xml:space="preserve">https://law.justia.com/codes/louisiana/2018/code-codeofcivilprocedure/ccp-192.1/ </t>
    </r>
    <r>
      <rPr>
        <u/>
        <sz val="10"/>
        <color theme="10"/>
        <rFont val="Verdana"/>
        <family val="2"/>
      </rPr>
      <t xml:space="preserve">
</t>
    </r>
    <r>
      <rPr>
        <sz val="10"/>
        <rFont val="Verdana"/>
        <family val="2"/>
      </rPr>
      <t xml:space="preserve">LA. REV. STAT. ANN. § 15:270 (2014) (requiring that a court-appointed interpreter be compensated in an amount determined by the presiding judge in a criminal case).
See also, </t>
    </r>
  </si>
  <si>
    <t>LA. REV. STAT. ANN. § 46:1953 (2014) (allowing persons with disabilities to be accompanied by service dogs in any place to which the general public is invited).</t>
  </si>
  <si>
    <t xml:space="preserve">See La. Rev. Stat. § 13:1898 explained in primary benchmark.  § 13:1898 B excludes the option of private collection agencies from the parish of Lincoln, but this parish has less than 50,000 (46,742 in 2019) in population.  Research does not reveal that other parishes or municipalities with 50,000+ population meet this benchmark. </t>
  </si>
  <si>
    <t xml:space="preserve">La. Rev. Stat. § 9:3562 (part of The Louisiana Fair Debt Collection Act) outlines unauthorized collection practices.  The law does not contain exceptions for private debt collectors with regard to fines and fees. </t>
  </si>
  <si>
    <t xml:space="preserve">La. Stat. Ann. § 15:175
A. (1)(a) A preliminary inquiry and determination of indigency of any accused person shall be made by the court not later than arraignment and such determination may be reviewed by the court at any other stage of the proceedings.
…
B. (1) In determining whether or not a person is indigent and entitled to the appointment of counsel, the court shall consider whether the person is a needy person and the extent of his ability to pay. The court may consider such factors as income or funds from employment or any other source, including public assistance, to which the accused is entitled, property owned by the accused or in which he has an economic interest, outstanding obligations, the number and ages of dependents, employment and job training history, and level of education.
(2) Release on bail alone shall not disqualify a person for appointment of counsel. In each case, the person subject to the penalty of perjury shall certify in writing such material factors relating to his ability to pay as the court prescribes.
</t>
  </si>
  <si>
    <t>La. Stat. Ann. § 15:175
(b) A person will be deemed “indigent” who is unable, without substantial financial hardship to himself or to his dependents, to obtain competent, qualified legal representation on his own. “Substantial financial hardship” is presumptively determined to include all defendants who receive public assistance, such as Food Stamps, Temporary Assistance for Needy Families, Medicaid, Disability Insurance, resides in public housing, or earns less than two hundred percent of the Federal Poverty Guideline. A defendant is presumed to have a substantial financial hardship if he or she is currently serving a sentence in a correctional institution or is housed in a mental health facility.</t>
  </si>
  <si>
    <t xml:space="preserve">The state appears to meet the primary benchmark with respect to all fines, due to HB 397 which is effective as of June 4, 2019.
HB 397 (2019) (aka 2019 La. Sess. Law Serv. Act 111, re-writing CCRP 885.1 E):  Notwithstanding any provision of law to the contrary, if the person against whom the fine is levied is financially unable to pay the fine, the provisions of this Article shall not apply and the judge of the court shall not order . . . the defendant . . . to perform the community service ordered as an alternative to the fine pursuant to the provisions of this Article.
</t>
  </si>
  <si>
    <t xml:space="preserve">HB 397 (2019) (aka 2019 La. Sess. Law Serv. Act 111, re-writing CCRP 885.1 B(1)) permits license suspension only with regard to offenses involving motor vehicles, aircrafts, watercrafts, or other means of conveyance.
The rewritten CCRP 885.1 E states, “Notwithstanding any provision of law to the contrary, if the person against whom the fine is levied is financially unable to pay the fine, the provisions of this Article shall not apply and the judge of the court shall not order that the person's driver's license be surrendered for failure to pay such fine, unless the court determines that the defendant is financially able but has willfully refused to pay the fine, or to perform the community service ordered as an alternative to the fine pursuant to the provisions of this Article.” </t>
  </si>
  <si>
    <t xml:space="preserve">The Louisiana Legislative Auditor audits the state’s various judicial districts, and the audit report lists the total amount of fines and fees.  See, e.g., the audit for the Tenth Judicial District Court http://app.lla.state.la.us/PublicReports.nsf/0/0A13CFAD84144B0D8625853F005BCF86/$FILE/0001FC42.pdf?OpenElement&amp;.7773098
However, the last audit of Louisiana’s court system at a state level appeared to be in 2014.  See http://app.lla.state.la.us/PublicReports.nsf/0/EC68FCD9EFFA8AC486257CAE00699A86/%24FILE/00038BDE.pdf.  
</t>
  </si>
  <si>
    <t>The Supreme Court drafted a letter to judges recommending actions to mitigate the financial burdens of fines and fees including re-evaluate ability to pay for individuals who have lost their jobs, suspend due dates for the payment of criminal fines, costs, or fees until 180 days past the end of all pandemic emergency orders, refrain from referring defendants to third party collectors and assessing interest or late penalties, release anyone who is currently detained for non-payment or for failure to appear at a payment hearing, and suspend court-supervised probation fines and fees.</t>
  </si>
  <si>
    <t>Massachusetts</t>
  </si>
  <si>
    <t>Massachusetts Access to Justice Commission: http://www.massa2j.org/a2j/</t>
  </si>
  <si>
    <t>Carolyn Goodwin, Director, Massachusetts Access to Justice Commission; See http://www.massa2j.org/a2j/?page_id=556</t>
  </si>
  <si>
    <t>Elizabeth Cerda, Senior Manager for Access to Justice, Office of Court Management, elizabeth.cerda@jud.state.ma.us</t>
  </si>
  <si>
    <t>Sheriece Perry, Acting Co-Director of Support Services, Office of Court Management, sheriece.perry@jud.state.ma.us</t>
  </si>
  <si>
    <t xml:space="preserve">The A2J Commission and MA court system collaborated with key stakeholders to produce the Massachusetts Justice for All Strategic Action Plan in 2017: http://www.massa2j.org/a2j/wp-content/uploads/2018/01/Massachusetts-JFA-Strategic-Action-Plan.pdf
</t>
  </si>
  <si>
    <t>The A2J Commission reviews its Strategic Action Plan on a continual basis and publishes an Annual Report: http://www.massa2j.org/a2j/?page_id=9</t>
  </si>
  <si>
    <t>Judicial Guidelines for Civil Hearings Involving Self-Represented Litigants, Guideline 1.1, available at http://www.mass.gov/courts/court-info/trial-court/exec-office/ocm/jud-institute/jg-self-rep.html.</t>
  </si>
  <si>
    <t>Massachusetts was awarded a grant by the State Justice Institute in 2019 for a plain language and simplified court procedures project: https://www.sji.gov/sji-awards-fy-2019-third-quarter-grants/; Overseeing the improvement of forms is a major project overseen by the Senior Manager of Access to Justice</t>
  </si>
  <si>
    <t>"Probate and Family Court forms for divorce": https://www.mass.gov/info-details/probate-and-family-court-forms-for-divorce</t>
  </si>
  <si>
    <t>"Probate and Family Court forms for modifications": https://www.mass.gov/info-details/probate-and-family-court-forms-for-modifications</t>
  </si>
  <si>
    <t>"Restraining order (abuse prevention and harassment prevention) court forms": https://www.mass.gov/lists/restraining-order-abuse-prevention-and-harassment-prevention-court-forms</t>
  </si>
  <si>
    <t>"Small claims court forms": https://www.mass.gov/lists/small-claims-court-forms</t>
  </si>
  <si>
    <t>"Court forms for eviction": https://www.mass.gov/lists/court-forms-for-eviction</t>
  </si>
  <si>
    <t>"Land Court forms": https://www.mass.gov/lists/land-court-forms</t>
  </si>
  <si>
    <t xml:space="preserve">“Affidavit of Indigency” available at https://www.mass.gov/doc/affidavit-of-indigency/download (allows the applicant to check boxes for public assistance programs to show indigence) </t>
  </si>
  <si>
    <t>See Civil Procedure Rule 8.1: Special requirements for certain consumer debts: https://www.mass.gov/rules-of-civil-procedure/civil-procedure-rule-81-special-requirements-for-certain-consumer-debts</t>
  </si>
  <si>
    <t xml:space="preserve">All court proceedings are recorded; the majority of court proceedings are recorded electronically using For the Record: https://www.mass.gov/service-details/order-the-audio-of-a-proceeding-in-the-boston-municipal-district-housing-juvenile  </t>
  </si>
  <si>
    <t>Massachusetts Court System: https://www.mass.gov/orgs/massachusetts-court-system
1) Massachusetts has worked on adding plain language wherever possible.  Mass.gov's drupal platform allows us to see ratings on readability, which it regularly reviews to implement simpler language: https://www.drupal.org/case-study/massgov-constituent-centric-and-wicked-awesome-on-drupal-8
2) The website has a consistent look and feel.  Massachusetts don't often use logos or seals, but when it does, it uses approved, centralized, consistent ones.
3) Massachusetts' web platform currently does not use "way-finding" tools for itsvisitors.
elizabeth.cerda@jud.state.ma.us Elizabeth Cerda</t>
  </si>
  <si>
    <t>Massachusetts' website is responsive and easily viewed on mobile devices.  Data for mass.gov as a whole (Courts are part of the larger platform) shows 55% of users are reaching mass.gov on a phone or tablet.</t>
  </si>
  <si>
    <t>The codebase for the website can be found here, and does use Schema.org for markup: https://github.com/massgov/openmass</t>
  </si>
  <si>
    <t>Serving the Self-Represented Litigant: A Guide By and For Massachusetts Court Staff, pp. 28,  33 available at http://www.mass.gov/courts/docs/serving-self-rep-guide.pdf</t>
  </si>
  <si>
    <t xml:space="preserve">“Indigency (waiver of court fees),” MA Judiciary website: https://www.mass.gov/indigency-waiver-of-court-fees </t>
  </si>
  <si>
    <t xml:space="preserve">“Probate and Family Court forms for divorce” available at: https://www.mass.gov/info-details/probate-and-family-court-forms-for-divorce#divorce-forms- </t>
  </si>
  <si>
    <t xml:space="preserve">“Probate and Family Court forms for modifications” available at: https://www.mass.gov/info-details/probate-and-family-court-forms-for-modifications </t>
  </si>
  <si>
    <t xml:space="preserve">“Restraining order (abuse prevention and harassment prevention) court forms” available at: https://www.mass.gov/lists/restraining-order-abuse-prevention-and-harassment-prevention-court-forms </t>
  </si>
  <si>
    <t xml:space="preserve">“Land Court forms” available at: https://www.mass.gov/lists/land-court-forms </t>
  </si>
  <si>
    <t>"eFiling in the Courts": https://www.mass.gov/topics/efiling-in-the-courts; links to https://efilema.tylerhost.net/ofsweb</t>
  </si>
  <si>
    <t>Comprehensive video resources are  available here and are actively being translated from English into multiple languages, https://www.mass.gov/guides/court-system-response-to-covid-19. Source:  Elizabeth Cerda, Special Projects Coordinator elizabeth.cerda@jud.state.ma.us</t>
  </si>
  <si>
    <t>See M.G.L. ch.221 §98A, available at  https://malegislature.gov/Laws/GeneralLaws/PartIV/TitleI/Chapter272/Section98A</t>
  </si>
  <si>
    <t>The Trial Court also prompts jurors to request ALDs when responding to jury summons: https://www.mass.gov/info-details/learn-about-jury-duty-accessibility</t>
  </si>
  <si>
    <t>Name and contact information for each court’s ADA Coordinator is on every individual courthouse website. For example, see "Attleboro District Court": https://www.mass.gov/locations/attleboro-district-court</t>
  </si>
  <si>
    <t>Links to the ADA Complaint Form and Grievance Procedure can be found here: https://www.mass.gov/lists/court-forms-related-to-the-americans-with-disabilities-act-ada</t>
  </si>
  <si>
    <t>See, ADA Accessibility at the Courts, https://www.mass.gov/ada-accessibility-at-the-courts</t>
  </si>
  <si>
    <t>Some fines and fees allow for discretionary waiver
https://www.mass.gov/files/documents/2016/11/nq/report-of-the-fines-and-fees-working-group.pdf</t>
  </si>
  <si>
    <t>2)	https://malegislature.gov/Reports/4073/st02504.pdf - See paragraph 12(i)  section 18 3/4 of chapter 6A of the Massachusetts General Laws</t>
  </si>
  <si>
    <t>https://www.mdaccesstojustice.org/ (The Commission is now under the umbrella of the Maryland State Bar Association. It has an independent board.)</t>
  </si>
  <si>
    <t>Reena Shah, Executive Director
443.703.3037; reena@msba.org</t>
  </si>
  <si>
    <t>Pamela Ortiz, Director, Access to Justice, 410-260-1258, pamela.ortiz@mdcourts.gov
Maryland has a team of 9 including our language access team and staff attorneys who develop and manage programs to aid the self-represented. www.mdcourts.gov/accesstojustice</t>
  </si>
  <si>
    <t>Lonni Summers, 410-260-1256, Lonni.summers@mdcourts.gov
She manages contracts for the Maryland Courts Self-Help Center (statewide call/chat center) and District Court Self-Help Resource Centers (walk-in centers in 8 District Court locations).
The Judiciary also operates Family Law Self-Help Centers in all (24) Circuit Courts. The contact for these programs (operated independently but funded and overseen centrally) is Kelly Franks: Kelly.franks@mdcourts.gov.</t>
  </si>
  <si>
    <t>The Access to Justice Commission has a strategic plan. https://issuu.com/marylandstatebarassociation/docs/strategic_vision_report_2019-2020___access_to_just
Access to Justice plans are addressed as part of the Judiciary’s overall strategic plan. https://mdcourts.gov/sites/default/files/import/judicialcouncil/pdfs/strategicplan.pdf</t>
  </si>
  <si>
    <t>The Judiciary reports annually on its strategic plan. https://www.courts.state.md.us/sites/default/files/import/publications/annualreport/2019strategicplanupdate.pdf
Maryland issues an annual report on Resources for Self-Represented Litigants in the Maryland Courts. https://www.mdcourts.gov/sites/default/files/import/accesstojustice/pdfs/fy19srlreport.pdf</t>
  </si>
  <si>
    <r>
      <t xml:space="preserve">Maryland informed NCAJ that the Judiciary does this in a variety of ways. Maryland hosted listening events in 2018 and 2019 on accessibility, meeting with stakeholders to develop ways to enhance accessibility. Maryland has an ongoing survey on its language portal to obtain feedback from non-English speakers. </t>
    </r>
    <r>
      <rPr>
        <i/>
        <sz val="10"/>
        <rFont val="Verdana"/>
        <family val="2"/>
      </rPr>
      <t>See</t>
    </r>
    <r>
      <rPr>
        <sz val="10"/>
        <rFont val="Verdana"/>
        <family val="2"/>
      </rPr>
      <t xml:space="preserve"> https://www.surveymonkey.com/r/HD98ZST
https://es.surveymonkey.com/r/HSPJBYV
https://fr.surveymonkey.com/r/6FX7KCK
https://ru.surveymonkey.com/r/6QVXSBH
https://www.surveymonkey.com/r/KVPXCXY
Maryland met with civil legal services providers and other stakeholders to get input in revamping our language access plan. Maryland is currently conducting stakeholder interviews as part of an evaluation of its self-help centers. Reference: Pamela Ortiz, Director, Access to Justice, Administrative Office of the Courts, pamela.ortiz@mdcourts.gov</t>
    </r>
  </si>
  <si>
    <r>
      <t>Annual judicial education for new judges, held on November 17-22, 2019, covered this topic.
Sessions on access to justice and SRLs were presented as part of the October 2019 CAN DO Conference which is a mandatory conference for all judges and magistrates hearing child welfare matters (</t>
    </r>
    <r>
      <rPr>
        <i/>
        <sz val="10"/>
        <rFont val="Verdana"/>
        <family val="2"/>
      </rPr>
      <t>see</t>
    </r>
    <r>
      <rPr>
        <sz val="10"/>
        <rFont val="Verdana"/>
        <family val="2"/>
      </rPr>
      <t xml:space="preserve">  https://mdcourts.gov/sites/default/files/import/fccip/cando2019/pdfs/agenda.pdf). The two sessions on access to justice focused in part on SRLs in child welfare matters.
It is also covered in Judicial Ethics training, which was offered on April 23,2020, and a similar course on February 20, 2020.
Reference: Pamela Ortiz, Director, Access to Justice, Administrative Office of the Courts, pamela.ortiz@mdcourts.gov</t>
    </r>
  </si>
  <si>
    <t>https://www.mdcourts.gov/sites/default/files/import/mdatjc/pdfs/manual.pdf
 https://www.mdcourts.gov/sites/default/files/import/mdatjc/pdfs/onepagewonder.pdf
 https://www.mdcourts.gov/sites/default/files/import/accesstojustice/pdfs/srlbenchcard.pdf</t>
  </si>
  <si>
    <r>
      <t xml:space="preserve">Maryland informed NCAJ that it teaches a course on Access to Justice as part of its court staff Professional Development program. Course was last offered in April 2019. This topic is offered as well as part of Can We Help You? a course offered to individual court locations upon request. </t>
    </r>
    <r>
      <rPr>
        <i/>
        <sz val="10"/>
        <rFont val="Verdana"/>
        <family val="2"/>
      </rPr>
      <t>See</t>
    </r>
    <r>
      <rPr>
        <sz val="10"/>
        <rFont val="Verdana"/>
        <family val="2"/>
      </rPr>
      <t xml:space="preserve"> https://mdcourts.gov/mdatjc/whatcanidotohelpyou 
That course has recently been converted to a online course which will be available as a regular part of the Professional Development curriculum for court staff. The online course will be offered 3 times (in July, August, and October) for Judiciary employees in 2020. Reference: Pamela Ortiz, Director, Access to Justice, Administrative Office of the Courts, pamela.ortiz@mdcourts.gov</t>
    </r>
  </si>
  <si>
    <t>SRLs can provide feedback on court-based self-help centers using an online survey: https://www.surveymonkey.com/r/RDNQTHT 
Maryland informed NCAJ that it also has an exit survey to which users are directed after online chats. 
Maryland informed NCAJ that it is currently concluding an in-depth evaluation of its statewide call center and the District Court walk-in centers which involve extensive user surveys and interviews. 
Maryland informed NCAJ that it regularly uses the feedback from the public received through surveys in adjusting and redesigning programs that benefit SRLs. Monthly data on self-help centers is shared with court leadership and used to evaluate and make changes to improve program performance. Maryland's new Guide &amp; File applications will have a survey built in to each survey. Feedback forms are provided online for persons using the court’s language services. Data on all programs is shared with the appropriate committees overseeing those programs. 
Reference: Pamela Ortiz, Director, Access to Justice, Administrative Office of the Courts, pamela.ortiz@mdcourts.gov</t>
  </si>
  <si>
    <r>
      <rPr>
        <i/>
        <sz val="10"/>
        <rFont val="Verdana"/>
        <family val="2"/>
      </rPr>
      <t>See</t>
    </r>
    <r>
      <rPr>
        <sz val="10"/>
        <rFont val="Verdana"/>
        <family val="2"/>
      </rPr>
      <t xml:space="preserve"> an article by Maryland Judges Dorothy Wilson and Miriam Hutchins on “Practical Advice from the Trenches: Best Techniques for Handling Self-Represented Litigants,” Court Review Vol. 51 which Maryland often distributes. https://digitalcommons.unl.edu/cgi/viewcontent.cgi?article=1512&amp;context=ajacourtreview</t>
    </r>
  </si>
  <si>
    <t>www.mdcourts.gov/mdatjc/pdfs/writingforsrls.pdf</t>
  </si>
  <si>
    <r>
      <t xml:space="preserve">The Forms Subcommittee regularly submits new and revised forms to a plain language review.
</t>
    </r>
    <r>
      <rPr>
        <i/>
        <sz val="10"/>
        <rFont val="Verdana"/>
        <family val="2"/>
      </rPr>
      <t>See</t>
    </r>
    <r>
      <rPr>
        <sz val="10"/>
        <rFont val="Verdana"/>
        <family val="2"/>
      </rPr>
      <t xml:space="preserve"> 
Sample Housing Forms: https://mdcourts.gov/sites/default/files/court-forms/district/forms/civil/dccv083.pdf/dccv083.pdf
https://mdcourts.gov/sites/default/files/import/courtforms/circuit/cc080.pdf
Sample Consumer Forms: https://www.courts.state.md.us/sites/default/files/court-forms/dccv051.pdf
https://www.courts.state.md.us/sites/default/files/import/district/forms/civil/dccv021.pdf
Sample Family Law Forms: https://mdcourts.gov/sites/default/files/court-forms/family/forms/ccdr020.pdf/ccdr020.pdf
https://mdcourts.gov/sites/default/files/court-forms/courtforms/joint/ccdcdv001.pdf/ccdcdv001.pdf
Civil Appeal: https://www.courts.state.md.us/sites/default/files/court-forms/district/forms/civil/dccv037.pdf/dccv037.pdf</t>
    </r>
  </si>
  <si>
    <r>
      <t xml:space="preserve">The forms are routinely updated, and all forms have been translated in to five priority languages (Chinese, French, Korean, Russian and Spanish). </t>
    </r>
    <r>
      <rPr>
        <i/>
        <sz val="10"/>
        <rFont val="Verdana"/>
        <family val="2"/>
      </rPr>
      <t xml:space="preserve">See </t>
    </r>
    <r>
      <rPr>
        <sz val="10"/>
        <rFont val="Verdana"/>
        <family val="2"/>
      </rPr>
      <t>https://mdcourts.gov/courtforms?forms%5B0%5D=languages%3A59</t>
    </r>
  </si>
  <si>
    <t>https://mdcourts.gov/sites/default/files/court-forms/family/forms/ccdr020.pdf/ccdr020.pdf</t>
  </si>
  <si>
    <t>https://mdcourts.gov/sites/default/files/court-forms/ccdr006.pdf</t>
  </si>
  <si>
    <t>https://mdcourts.gov/sites/default/files/court-forms/courtforms/joint/ccdcdv001.pdf/ccdcdv001.pdf</t>
  </si>
  <si>
    <t>https://mdcourts.gov/sites/default/files/court-forms/dccv001f.pdf
A Notice of Intent to Defend is printed on the bottom of the summons for individuals who wish to contest the case.</t>
  </si>
  <si>
    <t>https://mdcourts.gov/sites/default/files/court-forms/district/efile/dccv082f(ext).pdf/dccv082f(ext).pdf
https://www.mdcourts.gov/sites/default/files/court-forms/district/forms/civil/dccv081np.pdf/dccv081np.pdf 
https://www.mdcourts.gov/node/3507647</t>
  </si>
  <si>
    <t>Specific notices and forms are required. These are provided to the homeowner by the lender during the foreclosure process. These include forms to request loss mitigation and foreclosure mediation. These are not provided by the court. Extensive information on these topics is provided by the Maryland HOPE initiative (Part of the Dept. of Housing and Community Development), the Judiciary, and peoples-law.org, the state’s legal help website.</t>
  </si>
  <si>
    <t>https://www.mdcourts.gov/legalhelp/filingfeewaivers</t>
  </si>
  <si>
    <t>https://www.mdcourts.gov/selfhelp 
https://www.mdcourts.gov/sites/default/files/import/accesstojustice/pdfs/fy19srlreport.pdf</t>
  </si>
  <si>
    <t>The Maryland Access to Justice Commission has partnered with the State’s Law Librarians to provide training to public librarians across the state on this topic. https://mdcourts.gov/lawlib/using-library/for-librarians/legal-reference-training/PLR-schedule-training
See also, the annual Self-Help Center Provider Conference, http://mdcourts.gov/selfhelpconference</t>
  </si>
  <si>
    <t>Md. Rule 3-306, https://govt.westlaw.com/mdc/Document/N9C0587909CEA11DB9BCF9DAC28345A2A?viewType=FullText&amp;originationContext=documenttoc&amp;transitionType=CategoryPageItem&amp;contextData=(sc.Default)</t>
  </si>
  <si>
    <t>Md. Rule 16-502. https://govt.westlaw.com/mdc/Document/NA0425A00B5C111EA805DA9FF6FD729F2?viewType=FullText&amp;originationContext=documenttoc&amp;transitionType=CategoryPageItem&amp;contextData=(sc.Default)
Md. Rule 16-503. https://govt.westlaw.com/mdc/Document/N980918B0B5C111EAA6FAB66043C66295?viewType=FullText&amp;originationContext=documenttoc&amp;transitionType=CategoryPageItem&amp;contextData=(sc.Default)</t>
  </si>
  <si>
    <t>https://mdcourts.gov/reference/cellphonenotice
Md. Rule 16-208. https://govt.westlaw.com/mdc/Document/N3E7221603D9411E6A563D141CA0605C0?viewType=FullText&amp;originationContext=documenttoc&amp;transitionType=CategoryPageItem&amp;contextData=(sc.Default)
While cellphones are allowed, cellphones need to be turned off.</t>
  </si>
  <si>
    <t>https://www.mdcourts.gov/legalhelp</t>
  </si>
  <si>
    <t>https://www.mdcourts.gov/legalhelp
https://www.mdcourts.gov/legalhelp/mobileapp</t>
  </si>
  <si>
    <t>www.mdcourts.gov</t>
  </si>
  <si>
    <t>https://www.mdcourts.gov/sites/default/files/import/mdatjc/pdfs/manual.pdf (page 4)</t>
  </si>
  <si>
    <t>https://www.mdcourts.gov/legalhelp/filingfeewaivers
https://www.mdcourts.gov/video/selfhelp/cant-afford-court-filing-fees 
https://www.mdcourts.gov/video/selfhelp/appellatefeewaivers (along with accompanying Tip Sheets)</t>
  </si>
  <si>
    <t>https://mdcourts.gov/legalhelp/family/divorce 
https://www.surveymonkey.com/r/LP2RT72 
https://mdcourts.gov/sites/default/files/court-forms/family/forms/ccdr020.pdf/ccdr020.pdf</t>
  </si>
  <si>
    <t>https://www.surveymonkey.com/r/LP2RT72
https://mdcourts.gov/sites/default/files/court-forms/ccdr006.pdf</t>
  </si>
  <si>
    <t>https://www.mdcourts.gov/legalhelp/domesticviolence 
https://www.surveymonkey.com/r/LP2RT72 
https://mdcourts.gov/sites/default/files/court-forms/courtforms/joint/ccdcdv001.pdf/ccdcdv001.pdf</t>
  </si>
  <si>
    <t>https://www.mdcourts.gov/legalhelp/moneyissuesiowe 
https://mdcourts.gov/sites/default/files/court-forms/dccv001f.pdf</t>
  </si>
  <si>
    <t>https://www.surveymonkey.com/r/?sm=9pQVwLSslhkLzsrJSTQSag== 
https://mdcourts.gov/sites/default/files/court-forms/district/efile/dccv082f(ext).pdf/dccv082f(ext).pdf 
https://www.mdcourts.gov/sites/default/files/court-forms/district/forms/civil/dccv081np.pdf/dccv081np.pdf 
https://www.mdcourts.gov/node/3507647</t>
  </si>
  <si>
    <t>Forms are provided by the lender as part of the foreclosure process. The state has extensive support services through the HOPE initiative. Information and forms for foreclosure mediation are also provided through the Judiciary’s Legal Help page on Housing: https://www.mdcourts.gov/legalhelp/housing#foreclosure</t>
  </si>
  <si>
    <t>https://www.mdcourts.gov/mdec/efiling</t>
  </si>
  <si>
    <t>See Language Access Plan from 2012 (on file with NCAJ).  NCAJ also reviewed the draft Language Access Plan that is under review in 2020 and awaiting final approval (on file with NCAJ).</t>
  </si>
  <si>
    <t>Maryland informed NCAJ that the language services team is part of the Access to Justice Department within the Administrative Office of the Courts.  Reference: Pamela Ortiz, Director, Access to Justice, Administrative Office of the Courts, pamela.ortiz@mdcourts.gov</t>
  </si>
  <si>
    <t xml:space="preserve">https://www.mdcourts.gov/sites/default/files/import/courts/pdfs/interpretercomplaintprocedure.pdf 
https://www.mdcourts.gov/sites/default/files/import/courts/pdfs/interpretationservicesfeedbackform.pdf 
https://www.mdcourts.gov/sites/default/files/import/courts/pdfs/judgesinterpretationservicesfeedbackform.pdf
https://mdcourts.gov/fairpractices/publicuserstitle6 </t>
  </si>
  <si>
    <t xml:space="preserve">https://www.mdcourts.gov/sites/default/files/import/accesstojustice/pdfs/languageservicesreportfy19.pdf
(report is for fiscal year 2019)
</t>
  </si>
  <si>
    <t>Maryland informed NCAJ that ScheduleInterpreter is a web-enabled tool which Maryland has worked for over a year-and-a-half to customize for use in Maryland. It permits automated scheduling, notification, invoicing, and tracking of CEUs. Interpreters can use an app to accept appointments, check-in, and create the invoice. Reference: Pamela Ortiz, Director, Access to Justice, Administrative Office of the Courts, pamela.ortiz@mdcourts.gov</t>
  </si>
  <si>
    <t>Maryland informed NCAJ that the Court Interpreter Program staff review interpreter performance in response to complaints and recommend remedial action when appropriate. Reference: Pamela Ortiz, Director, Access to Justice, Administrative Office of the Courts, pamela.ortiz@mdcourts.gov</t>
  </si>
  <si>
    <t>16 credit hours are required every two years in the Court Interpreter Handbook. Maryland Court Interpreter Handbook, at p. 5, https://www.mdcourts.gov/sites/default/files/import/interpreter/pdfs/courtinterpretrhandbookcourtuseonly.pdf</t>
  </si>
  <si>
    <t xml:space="preserve">A bench card, titled "Language Services in an Emergency," instructs judges and staff on how to access language services: https://www.mdcourts.gov/sites/default/files/import/accesstojustice/pdfs/languageservicesemergencyreferenceguide.pdf 
</t>
  </si>
  <si>
    <r>
      <rPr>
        <i/>
        <sz val="10"/>
        <rFont val="Verdana"/>
        <family val="2"/>
      </rPr>
      <t>See</t>
    </r>
    <r>
      <rPr>
        <sz val="10"/>
        <rFont val="Verdana"/>
        <family val="2"/>
      </rPr>
      <t xml:space="preserve"> https://www.mdcourts.gov/courts/courtlanguageservices 
Telephonic interpretation Video Remote ASL services on demand Staff interpreters (25 positions statewide). All clerk’s office, self-help centers, commissioners stations have access to these resources. Interpreter services also provided for court-related services and programs (</t>
    </r>
    <r>
      <rPr>
        <i/>
        <sz val="10"/>
        <rFont val="Verdana"/>
        <family val="2"/>
      </rPr>
      <t>see</t>
    </r>
    <r>
      <rPr>
        <sz val="10"/>
        <rFont val="Verdana"/>
        <family val="2"/>
      </rPr>
      <t xml:space="preserve"> https://www.mdcourts.gov/sites/default/files/import/courts/pdfs/interpretersforctrelatedevents.pdf)</t>
    </r>
  </si>
  <si>
    <t>Md. Rule 1-333. https://govt.westlaw.com/mdc/Document/N9E66EAD0241B11E5952389B6195FBDE6?viewType=FullText&amp;originationContext=documenttoc&amp;transitionType=CategoryPageItem&amp;contextData=(sc.Default)</t>
  </si>
  <si>
    <r>
      <t xml:space="preserve">Md. Rule 1-333(a)(1). https://govt.westlaw.com/mdc/Document/N9E66EAD0241B11E5952389B6195FBDE6?viewType=FullText&amp;originationContext=documenttoc&amp;transitionType=CategoryPageItem&amp;contextData=(sc.Default)
</t>
    </r>
    <r>
      <rPr>
        <i/>
        <sz val="10"/>
        <rFont val="Verdana"/>
        <family val="2"/>
      </rPr>
      <t>See also</t>
    </r>
    <r>
      <rPr>
        <sz val="10"/>
        <rFont val="Verdana"/>
        <family val="2"/>
      </rPr>
      <t xml:space="preserve"> https://www.mdcourts.gov/interpreter</t>
    </r>
  </si>
  <si>
    <t>Maryland informed NCAJ that this is done by the Language Access Subcommittee of the Court Access and Community Relations Committee.  Reference: Pamela Ortiz, Director, Access to Justice, Administrative Office of the Courts, pamela.ortiz@mdcourts.gov</t>
  </si>
  <si>
    <r>
      <t xml:space="preserve">Maryland has translated all court forms, and many written documents, signs, and other materials. Much of this information is available through our Language Portals (Spanish, French, Chinese, Korean, Russian). </t>
    </r>
    <r>
      <rPr>
        <i/>
        <sz val="10"/>
        <rFont val="Verdana"/>
        <family val="2"/>
      </rPr>
      <t>See</t>
    </r>
    <r>
      <rPr>
        <sz val="10"/>
        <rFont val="Verdana"/>
        <family val="2"/>
      </rPr>
      <t xml:space="preserve">
https://www.mdcourts.gov/courtlanguage
https://mdcourts.gov/courtforms?forms%5B0%5D=languages%3A59
Each portal includes a directory of all materials translated into that language. </t>
    </r>
    <r>
      <rPr>
        <i/>
        <sz val="10"/>
        <rFont val="Verdana"/>
        <family val="2"/>
      </rPr>
      <t>See, e.g.</t>
    </r>
    <r>
      <rPr>
        <sz val="10"/>
        <rFont val="Verdana"/>
        <family val="2"/>
      </rPr>
      <t>, https://www.mdcourts.gov/district/dctcivforms_sp
https://www.mdcourts.gov/family/family-forms-spanish</t>
    </r>
  </si>
  <si>
    <t>Court interpreters are authorized to provide sight translations in court. See https://www.mdcourts.gov/interpreter/translationservices</t>
  </si>
  <si>
    <t>Md. Rule 1-333(c)(1). https://govt.westlaw.com/mdc/Document/N9E66EAD0241B11E5952389B6195FBDE6?viewType=FullText&amp;originationContext=documenttoc&amp;transitionType=CategoryPageItem&amp;contextData=(sc.Default)</t>
  </si>
  <si>
    <t>Md. Rule 1-333(b)(2). https://govt.westlaw.com/mdc/Document/N9E66EAD0241B11E5952389B6195FBDE6?viewType=FullText&amp;originationContext=documenttoc&amp;transitionType=CategoryPageItem&amp;contextData=(sc.Default)</t>
  </si>
  <si>
    <t>Maryland provides a Multilingual Globe Poster, and the courts can request from the state to post. This 36x24 poster informs the public about language services available at the counter,
in the courtroom, and on the web in English, Spanish, French, Russian, Chinese, and Korean. Order form:
https://w+C47ww.mdcourts.gov/sites/default/files/import/accesstojustice/pdfs/languageservicesorderform.pdf</t>
  </si>
  <si>
    <t>https://www.mdcourts.gov/courts/courtlanguageservices
https://www.mdcourts.gov/courtlanguage</t>
  </si>
  <si>
    <t>https://www.mdcourts.gov/reference/videolibrary (All videos are captioned and English and Spanish and automated captions provided in any language. Transcripts are provided in English and Spanish.)</t>
  </si>
  <si>
    <t>Maryland informed NCAJ that Language Line “I Speak” posters are available in the public areas of the courts to help court staff identify the language needs of LEP (Limited English Proficiency) users.  Reference: Pamela Ortiz, Director, Access to Justice, Administrative Office of the Courts, pamela.ortiz@mdcourts.gov</t>
  </si>
  <si>
    <t xml:space="preserve">
Maryland informed NCAJ that it completed a VRI pilot project in 2019 and have contracts to install VRI equipment in an additional 140 courtrooms in 2020. Maryland hired a VRI program coordinator and are able to provide Spanish VRI services on demand. Reference: Pamela Ortiz, Director, Access to Justice, Administrative Office of the Courts, pamela.ortiz@mdcourts.gov</t>
  </si>
  <si>
    <t>Maryland informed NCAJ that it provides all court locations programs and offices access to telephonic interpretation through a state contract.  Reference: Pamela Ortiz, Director, Access to Justice, Administrative Office of the Courts, pamela.ortiz@mdcourts.gov</t>
  </si>
  <si>
    <t>https://www.mdcourts.gov/sites/default/files/import/courts/pdfs/interpretercomplaintprocedure.pdf 
https://www.mdcourts.gov/sites/default/files/import/courts/pdfs/interpretationservicesfeedbackform.pdf 
https://mdcourts.gov/sites/default/files/import/hr/pdfs/ada/publicusersgrievanceprocedure.pdf
(Sign language interpreters are subject to the same complaints procedure used for foreign language interpreters)</t>
  </si>
  <si>
    <t>Maryland informed NCAJ that ScheduleInterpreter is a web-enabled tool which Maryland has worked for over a year-and-a-half to customize for use in Maryland. It permits automated scheduling, notification, invoicing, and tracking of CEUs. Interpreters can use an app to accept appointments, check-in, and create the invoice.  Reference: Pamela Ortiz, Director, Access to Justice, Administrative Office of the Courts, pamela.ortiz@mdcourts.gov</t>
  </si>
  <si>
    <t>This is reflected in the April 2019 report of the Accessibility &amp; Accommodations Subcommittee, based on a series of listening events with members of the disability community.  The report is for administration of the courts, and is not a public document (Report on file with NCAJ).</t>
  </si>
  <si>
    <t>Maryland informed NCAJ that Judicial College course on “The Accessible Courtroom” was offered in February 2020. A session on the same topic was to have been delivered at the May 2020 Judicial Conference (the conference was cancelled due to the pandemic).  
Reference: Pamela Ortiz, Director, Access to Justice, Administrative Office of the Courts, pamela.ortiz@mdcourts.gov
Judges also have use of a new online resource, the Court Accessibility Toolkit. See https://www.mdcourts.gov/accessibility/toolkit</t>
  </si>
  <si>
    <t>Maryland informed NCAJ that this topic was covered in sessions at the 2019 Self-Help Provider Conference (September 2019). 
Regular training has been provided to ADA coordinators in each court.
This topic is covered in part in a new online course, Can We Help You? Three online sessions of that course will be offered this Spring and Summer.
The topic has been presented to clerks and court administrators with the release of the Court Accessibility Toolkit.
It was also covered as a part of an Access to Justice Course offered to staff in April 2019. In 2016 “Accessibility: Overcoming Communication Barriers to Justice” was offered to court staff.
Reference: Pamela Ortiz, Director, Access to Justice, Administrative Office of the Courts, pamela.ortiz@mdcourts.gov
Court staff also have access to the Court Accessibility Toolkit. See https://www.mdcourts.gov/accessibility/toolkit</t>
  </si>
  <si>
    <t>Md. Rules 1-332. https://govt.westlaw.com/mdc/Document/N450B72609CEA11DB9BCF9DAC28345A2A?viewType=FullText&amp;originationContext=documenttoc&amp;transitionType=CategoryPageItem&amp;contextData=(sc.Default)
Md. Rules 1-333(a)(1)(D). https://govt.westlaw.com/mdc/Document/N9E66EAD0241B11E5952389B6195FBDE6?viewType=FullText&amp;originationContext=documenttoc&amp;transitionType=CategoryPageItem&amp;contextData=(sc.Default)</t>
  </si>
  <si>
    <t>Md. Rule 1-333(a)(1)(D). https://govt.westlaw.com/mdc/Document/N9E66EAD0241B11E5952389B6195FBDE6?viewType=FullText&amp;originationContext=documenttoc&amp;transitionType=CategoryPageItem&amp;contextData=(sc.Default)</t>
  </si>
  <si>
    <t>All Registry interpreters are trained in interpreting in a courtroom setting. This is addressed in the 2-day Court Interpreter Orientation. 
https://mdcourts.gov/interpreter/howtobecome</t>
  </si>
  <si>
    <t xml:space="preserve">See https://www.mdcourts.gov/sites/default/files/import/legalhelp/pdfs/accessibility/05tips.pdf 
https://mdcourts.gov/sites/default/files/import/legalhelp/pdfs/accessibility/04poster.pdf
</t>
  </si>
  <si>
    <t>https://www.mdcourts.gov/sites/default/files/import/legalhelp/pdfs/accessibility/17tips.pdf</t>
  </si>
  <si>
    <t xml:space="preserve">https://mdcourts.gov/courts/courtlanguageservices
</t>
  </si>
  <si>
    <t>https://www.mdcourts.gov/sites/default/files/import/hr/pdfs/ada/publicusersaccommodationprocedures.pdf
Maryland informed NCAJ that electronic filers can submit the request via MDEC, the Judiciary’s efiling application.  Reference: Pamela Ortiz, Director, Access to Justice, Administrative Office of the Courts, pamela.ortiz@mdcourts.gov</t>
  </si>
  <si>
    <t>https://www.mdcourts.gov/sites/default/files/import/hr/ada/adacoordinators.pdf</t>
  </si>
  <si>
    <t>https://mdcourts.gov/sites/default/files/court-forms/courtforms/joint/ccdc050.pdf/ccdc050.pdf</t>
  </si>
  <si>
    <t>https://www.mdcourts.gov/accessibility</t>
  </si>
  <si>
    <t>Maryland</t>
  </si>
  <si>
    <t>It appears that under Maryland law, the court first orders the fine, and then the defendant “may apply to the court for a reduction of the fine.”  Md. Code Ann., Cts. &amp; Jud. Proc. § 7-504(a) (“A defendant who is unable to pay a fine ordered by a court may apply to the court for a reduction of the fine.”).</t>
  </si>
  <si>
    <t xml:space="preserve">https://cjdebtreform.org/state/102 
Maryland state does have mandatory fees or surcharges.
See, e.g. Md. Code Ann., Crim. Law §3-905(b) (“A person who violates this section [that prohibits opening a letter not addressed to them without permission] is guilty of a misdemeanor and on conviction is subject to imprisonment for 6 days and a fine of $ 15.”)
**
Notably, Maryland law provides courts the authority to adjust fines based on ability to pay.
Md. Code Ann., Cts. &amp; Jud. Proc. § 7-504(c)
After an investigation that a court considers necessary as to the reasons for the failure or inability to pay a fine, the court:
(1) May order that the individual be committed to a correctional facility;
(2) May reduce the fine to an amount that the court determines the defendant is able to pay; or
(3) Subject to subsection (d) of this section, may direct that the individual be imprisoned until payment of:
(i) The fine; or
(ii) Part of the fine that is undischarged after a pro rata credit for time served instead of payment.
</t>
  </si>
  <si>
    <t>Maryland law permits suspending driver’s licenses for failure to appear in court to respond to a traffic citation.
https://www.courts.state.md.us/district/selfhelp/traffic
If you fail to pay the fine or appear in District Court to contest it, the Court will electronically notify the MVA. The MVA then will mail you a notice that your driver’s license will be suspended unless you satisfy the court requirements by the suspension date printed on the notice.</t>
  </si>
  <si>
    <t xml:space="preserve">Marilyn Mosby, the State’s Attorney for Baltimore, announced that her office will stop prosecuting low level offenses, including minor traffic offenses. See https://www.baltimoresun.com/coronavirus/bs-md-ci-cr-mosby-prisoner-release-20200318-u7knneb6o5gqvnqmtpejftavia-story.html. </t>
  </si>
  <si>
    <t>Maine</t>
  </si>
  <si>
    <t>There is an informal Justice Access Group; https://www.justicemaine.org/about/our-staff/</t>
  </si>
  <si>
    <t>https://www.courts.maine.gov/fees_forms/forms/index.shtml</t>
  </si>
  <si>
    <t>https://www.courts.maine.gov/fees_forms/forms/index.shtml#mj</t>
  </si>
  <si>
    <t>https://ptla.org/maine-court-fee-waivers</t>
  </si>
  <si>
    <t>https://www.courts.maine.gov/rules_adminorders/adminorders/JB-05-16.html  must be turned off, but appears to be allowed to be brought in</t>
  </si>
  <si>
    <t>NCAJ confirmed.</t>
  </si>
  <si>
    <t>https://www.courts.maine.gov/fees_forms/forms/index.shtml#fdp; https://www.jud.ct.gov/webforms/default.aspx?load_catg=Family#searchTable</t>
  </si>
  <si>
    <t>https://www.courts.maine.gov/fees_forms/forms/index.shtml#fdp</t>
  </si>
  <si>
    <t>https://www.courts.maine.gov/fees_forms/forms/pdf_forms/fm/fillable/fm-050-child-support-affidavit.pdf</t>
  </si>
  <si>
    <t>https://www.courts.maine.gov/fees_forms/forms/index.shtml#pa</t>
  </si>
  <si>
    <t xml:space="preserve">https://www.courts.maine.gov/access/mjb-language-access-plan.pdf
(a) perform a periodic needs assessment, at 19 
(b) monitor and evaluate language assistance services on an ongoing basis, at 50. 
(c) train judges and staff on working with LEP persons, at 48
(d) provide interpreter services or the assistance of authorized bilingual staff at key points of contact between the public and the court system, at 22.
(e) provide in-person interpreter services when not unreasonably costly and remote services when in-person services are not available, at 33
(f)  translate documents and signage identified through the needs assessment as important to assure access to language access to all persons using court services, at 36.
https://www.courts.maine.gov/access/mjb-language-access-plan.pdf  </t>
  </si>
  <si>
    <t>https://www.courts.maine.gov/maine_courts/admin/access_justice.shtml</t>
  </si>
  <si>
    <t>https://www.courts.maine.gov/access/mjb-language-access-plan.pdf; The Language Access Plan shows ith data visualization at p. 11 that needs have been assessed within past three years, and are tracked not through case management system (which is being modified) but through alternative approaches ("To compensate for this, the Communication Access Specialist currently collects statistics on court interpreter use in the State through the submission, by local courts, of interpreter invoices and requests for reimbursement for interpreter costs." It indicates that new capacity is being added. https://www.courts.maine.gov/access/mjb-language-access-plan.pdf</t>
  </si>
  <si>
    <t>https://www.courts.maine.gov/maine_courts/admin/interpreters/complaints.html</t>
  </si>
  <si>
    <t>https://www.courts.maine.gov/access/mjb-language-access-plan.pdf#page=49&amp;zoom=100,93,122</t>
  </si>
  <si>
    <t>https://www.courts.maine.gov/access/mjb-language-access-plan.pdf#page=49&amp;zoom=100,93,122;  https://www.courts.maine.gov/citizen_help/access_interp.html</t>
  </si>
  <si>
    <t>https://www.courts.maine.gov/maine_courts/admin/interpreters/interpreter-requirements.pdf</t>
  </si>
  <si>
    <t>"When assigning a spoken language interpreter, court clerks must: First, contact the highest tiered interpreter from the court roster." Language Access Plan, at 28, https://www.courts.maine.gov/access/mjb-language-access-plan.pdf.</t>
  </si>
  <si>
    <t>https://www.courts.maine.gov/citizen_help/access_interp.html</t>
  </si>
  <si>
    <t xml:space="preserve">Language Access Plan, at 21, https://www.courts.maine.gov/access/mjb-language-access-plan.pdf. </t>
  </si>
  <si>
    <t>https://www.courts.maine.gov/access/mjb-language-access-plan.pdf see pg 38</t>
  </si>
  <si>
    <t>"[C]ourt staff have language identification (“I Speak”) cards featuring 100 translations of the phrase: “Point to your language. An interpreter will be called. The interpreter is provided at no cost to you.” Language Access Plan, at 22, https://www.courts.maine.gov/access/mjb-language-access-plan.pdf.</t>
  </si>
  <si>
    <t>https://www.courts.maine.gov/rules_adminorders/adminorders/JB-06-3.html; https://www.courts.maine.gov/maine_courts/admin/ada/policy.html</t>
  </si>
  <si>
    <t>https://www.courts.maine.gov/maine_courts/admin/ada/guide_service_animals.html; https://www.courts.maine.gov/maine_courts/admin/ada/faqs.html</t>
  </si>
  <si>
    <t>https://www.courts.maine.gov/maine_courts/admin/ada/policy.html</t>
  </si>
  <si>
    <t>https://www.courts.maine.gov/maine_courts/admin/ada/policy.html; https://www.courts.maine.gov/maine_courts/admin/ada/accommodation.html</t>
  </si>
  <si>
    <t>https://www.courts.maine.gov/rules_adminorders/adminorders/JB-06-3.html</t>
  </si>
  <si>
    <t xml:space="preserve"> https://www.courts.maine.gov/rules_adminorders/adminorders/JB-06-3.html</t>
  </si>
  <si>
    <t xml:space="preserve">The Maine Legislature passed a bill abolishing driver’s license suspensions for failure to pay fines and fees imposed in criminal cases, except traffic offenses.
https://finesandfeesjusticecenter.org/articles/maine-ld-1190-drivers-license-suspensions/ </t>
  </si>
  <si>
    <t xml:space="preserve">Me. Rev. Stat. tit 17-A §1702(1)
Consideration of financial capacity to pay and financial burden.  In determining the amount of a fine, unless the fine amount is mandatory, and in determining the method of payment of a fine, the court shall take into account the present and future financial capacity of the convicted person to pay the fine and the nature of the financial burden that payment of the fine will impose on the person or a dependent, if any, of the person. 
</t>
  </si>
  <si>
    <t xml:space="preserve">Me. Rev. Stat. tit 29-A § 2605 was amended in 2017 such that driver’s licenses can no longer be subject to suspension when a defendant fails to pay a fine for an offense unrelated to driving.
https://finesandfeesjusticecenter.org/articles/maine-ld-1190-drivers-license-suspensions/ </t>
  </si>
  <si>
    <t xml:space="preserve">Missouri </t>
  </si>
  <si>
    <t xml:space="preserve">No* </t>
  </si>
  <si>
    <t>Commission on Racial and Ethnic Fairness (Order of the Supreme Court of Missouri, Oct. 6, 2015)
See, https://www.courts.mo.gov/file.jsp?id=93101</t>
  </si>
  <si>
    <t>Public Feedback Forum reported 9/28/2019 
See, https://www.courts.mo.gov/file.jsp?id=151153</t>
  </si>
  <si>
    <t>Court Operating Rule 25 
See, http://www.courts.mo.gov/courts/ClerkHandbooksP2RulesOnly.nsf/E2AA3309EF5C449186256BE20060C329/F83CB5ACE9CDB9E686257475006801DF?OpenDocument</t>
  </si>
  <si>
    <t>Civil Justice System Subcommittee of the Commission on Racial and Ethnic Fairness 
See, https://www.courts.mo.gov/file.jsp?id=151153</t>
  </si>
  <si>
    <t>Supreme Court Rule 88.09</t>
  </si>
  <si>
    <t>Sec. 455.073, RSMo</t>
  </si>
  <si>
    <t>Sec. 514.040(1), RSMo</t>
  </si>
  <si>
    <r>
      <t xml:space="preserve">Sec. 514.040(3), RSMo; </t>
    </r>
    <r>
      <rPr>
        <i/>
        <sz val="10"/>
        <rFont val="Verdana"/>
        <family val="2"/>
      </rPr>
      <t>State of Missouri ex rel. Tressa Holterman v. Hon. Timothy J. Patterson</t>
    </r>
    <r>
      <rPr>
        <sz val="10"/>
        <rFont val="Verdana"/>
        <family val="2"/>
      </rPr>
      <t>, No. ED78148, 24 S.W.3d 784 (Mo. App. 2000)</t>
    </r>
  </si>
  <si>
    <t>https://www.courts.mo.gov/</t>
  </si>
  <si>
    <t>Mobile accessibility checked by NCAJ research team member.</t>
  </si>
  <si>
    <t>Website appears first in internet search for missouri courts</t>
  </si>
  <si>
    <t>https://www.courts.mo.gov/page.jsp?id=5240</t>
  </si>
  <si>
    <t>Language Access Coordinator Contact
Lynette Ricks, Court Services Principle Management Analyst
Access to Justice, MO Office of State Courts Administrator
2112 Industrial Drive (65109)
PO Box 104480
Jefferson City, MO 65110-4480
Phone: 573-526-8356
Email: Lynette.Ricks@courts.mo.gov</t>
  </si>
  <si>
    <t>https://www.courts.mo.gov/page.jsp?id=180 ("Complaints about an interpreter can be filed with OSCA's access to justice program using the court interpreter complaint form")
Complaint Form: https://www.courts.mo.gov/file.jsp?id=55206</t>
  </si>
  <si>
    <t>See, https://www.courts.mo.gov/page.jsp?id=180</t>
  </si>
  <si>
    <t>See, https://www.courts.mo.gov/file.jsp?id=56320</t>
  </si>
  <si>
    <r>
      <t xml:space="preserve">Section 476.803.1, RSMo (“The courts shall appoint qualified interpreters and translators in all legal proceedings in which the non-English speaking person is a party or a witness.”); but see Bench Card on Court Interpreting, "if the court cannot understand the person’s spoken English, an interpreter is </t>
    </r>
    <r>
      <rPr>
        <i/>
        <sz val="10"/>
        <color indexed="8"/>
        <rFont val="Verdana"/>
        <family val="2"/>
      </rPr>
      <t>recommended</t>
    </r>
    <r>
      <rPr>
        <sz val="10"/>
        <color indexed="8"/>
        <rFont val="Verdana"/>
        <family val="2"/>
      </rPr>
      <t>." (emphasis original; https://www.courts.mo.gov/file.jsp?id=56320)</t>
    </r>
  </si>
  <si>
    <t>See, https://www.courts.mo.gov/file.jsp?id=66453</t>
  </si>
  <si>
    <r>
      <t xml:space="preserve">Section 476.760.6, RSMo (“At no time shall any deaf person involved in a proceeding or action as provided for in sections </t>
    </r>
    <r>
      <rPr>
        <sz val="10"/>
        <rFont val="Verdana"/>
        <family val="2"/>
      </rPr>
      <t>476.750</t>
    </r>
    <r>
      <rPr>
        <sz val="10"/>
        <color indexed="8"/>
        <rFont val="Verdana"/>
        <family val="2"/>
      </rPr>
      <t xml:space="preserve"> to </t>
    </r>
    <r>
      <rPr>
        <sz val="10"/>
        <rFont val="Verdana"/>
        <family val="2"/>
      </rPr>
      <t>476.766</t>
    </r>
    <r>
      <rPr>
        <sz val="10"/>
        <color indexed="8"/>
        <rFont val="Verdana"/>
        <family val="2"/>
      </rPr>
      <t xml:space="preserve"> assume any portion of the cost for an interpreter or auxiliary aids and services nor shall the court, board, commission, department, agency or legislative body assess the cost for an interpreter or auxiliary aids and services to the cost of such proceedings.” See, https://revisor.mo.gov/main/OneSection.aspx?section=476.760).</t>
    </r>
  </si>
  <si>
    <t>See, https://www.courts.mo.gov/page.jsp?id=180 ("Sign-language interpreters are licensed and certified in accordance with 5 CSR 100-200.170.")</t>
  </si>
  <si>
    <r>
      <t xml:space="preserve">Section 476.760.6, RSMo (“At no time shall any deaf person involved in a proceeding or action as provided for in sections </t>
    </r>
    <r>
      <rPr>
        <sz val="10"/>
        <rFont val="Verdana"/>
        <family val="2"/>
      </rPr>
      <t>476.750</t>
    </r>
    <r>
      <rPr>
        <sz val="10"/>
        <color indexed="8"/>
        <rFont val="Verdana"/>
        <family val="2"/>
      </rPr>
      <t xml:space="preserve"> to </t>
    </r>
    <r>
      <rPr>
        <sz val="10"/>
        <rFont val="Verdana"/>
        <family val="2"/>
      </rPr>
      <t>476.766</t>
    </r>
    <r>
      <rPr>
        <sz val="10"/>
        <color indexed="8"/>
        <rFont val="Verdana"/>
        <family val="2"/>
      </rPr>
      <t xml:space="preserve"> assume any portion of the cost for an interpreter or auxiliary aids and services nor shall the court, board, commission, department, agency or legislative body assess the cost for an interpreter or auxiliary aids and services to the cost of such proceedings.”).</t>
    </r>
  </si>
  <si>
    <t>See, https://www.courts.mo.gov/page.jsp?id=180
See also, https://www.courts.mo.gov/file.jsp?id=60989</t>
  </si>
  <si>
    <t>Missouri</t>
  </si>
  <si>
    <t>The 2018 modified consent decree resulting from the 2016 United States v. City of Ferguson included a provision that the city “maintain a list of preset fines that must be consistent with the fine amounts specified on the Uniform Fine Schedule for St. Louis County.”  However, the modified decree removed the provision against overly punitive fines and requirement that judges take into consideration the income of residents when imposing fines.  https://finesandfeesjusticecenter.org/articles/united-states-v-city-of-ferguson/.</t>
  </si>
  <si>
    <t xml:space="preserve">There is a 20% cap on revenue from fines and costs from municipal ordinance violations and minor traffic violations.  See VAMS sec. 479.359 (“Every county, city, town, and village shall annually calculate the percentage of its annual general operating revenue received from fines, bond forfeitures, and court costs for municipal ordinance violations and minor traffic violations. . . . 
Beginning January 1, 2016, the percentage . . . shall be reduced from thirty percent to twenty percent.”).  See also https://finesandfeesjusticecenter.org/articles/missouri-sb-5-fines-fees-municipal-courts/. 
However, the 20% cap articulated in VAMS sec. 479.359 applies to municipal ordinance violations:  research did not reveal that there is a cap on fines and costs due to other violations. </t>
  </si>
  <si>
    <t xml:space="preserve">See VAMS sec. 558.004(1).
When imposing a fine as part of a sentence, “the court shall, insofar as practicable, proportion the fine to the burden that payment will impose in view of the financial resources of an individual.  The court shall not sentence an offender to pay a fine in any amount which will prevent him or her from making restitution or reparation to the victim of the offense.”  Miss. Rev. Stat. 558.004.  Furthermore, the court shall not impose a fine in addition to a sentence of incarceration “unless [the defendant] as derived a pecuniary gain from the offense” or a fine “is uniquely adapted to deterrence of the type of offense involved or to the correction of the defendant.”  Id.  </t>
  </si>
  <si>
    <t xml:space="preserve">A defendant who has been sentenced to pay a fine may at any time petition the sentencing court for a revocation of a fine or any unpaid portion thereof.  If it appears to the satisfaction of the court that the circumstances which warranted the imposition of the fine no longer exist or that it would otherwise be unjust to require payment of the fine, the court may revoke the fine or the unpaid portion in whole or in part or may modify the method of payment.  Miss. Rev. Stat. 558.008
Supreme Court Rules 37.65 states, “When a fine, fee, or cost is assessed, or thereafter any time a fine, fee, or cost is due, if the defendant states the defendant is unable to pay the amount then due, the judge shall inquire as to the defendant's ability to pay.”  https://www.courts.mo.gov/courts/ClerkHandbooksP2RulesOnly.nsf/c0c6ffa99df4993f86256ba50057dcb8/7faef21dd98bc5af86256ca60052130d?OpenDocument.  This is a court rule, not a statute, and applies to “all courts of [Missouri] having original jurisdiction of ordinance violations and the disposition of any such violation in a local violations bureau.” Rule 37.01.  </t>
  </si>
  <si>
    <t xml:space="preserve">The Missouri Supreme Court’s Model Local Rule 69.01 considers income below an enumerated threshold in determining whether a person is presumed indigent in municipal division cases.  Model Local Rule 69.01, https://www.courts.mo.gov/sup/index.nsf/d45a7635d4bfdb8f8625662000632638/cf23602080662ba98625803400614221?OpenDocument.
St. Louis County (pop. ~999,000) Court adopts Model Local Rule 69.01 with regard to its municipal division.  See Rule 69, https://wp.stlcountycourts.com/attorneys/roc/. </t>
  </si>
  <si>
    <t>VAMS sec. 302.341(1) conditions the suspension of licenses on “moving traffic violation[s].”</t>
  </si>
  <si>
    <t>Mississippi</t>
  </si>
  <si>
    <t>Mississippi Access to Justice Commission
D: 601-960-9581 | F: 601-355-8635
643 North State Street, Jackson, MS 39202
P.O. Box 2168, Jackson, MS 39225</t>
  </si>
  <si>
    <t>Executive Director: Nicole McLaughlin</t>
  </si>
  <si>
    <t xml:space="preserve">The MSATJC Action Plan is online at http://www.msatjc.org/who. </t>
  </si>
  <si>
    <t>The MSATJC plans a formal survey of the key stakeholders on ATJ issues for its 15th anniversary in 2021.  The stakeholders will include members of the MS Bar, the judiciary (all levels), social services providers, members of low income communities and representatives of low income communities and other state agencies.</t>
  </si>
  <si>
    <t>Mississippi informed NCAJ that the ATJC participated in training at judicial conferences on October 23, 2019 and December 10, 2020.  The ATJC was supposed to participate at the Judicial Conference on April 23, 2020, but it was cancelled due to the COVID-19 pandemic. 
Reference:  Nicole H. McLaughlin, Executive Director of the Mississippi ATJC, nmclaughlin@msbar.org</t>
  </si>
  <si>
    <t>The Bench Card is online at  www.msatjc.org/judges-court-clerks-and-court-staff.</t>
  </si>
  <si>
    <t>The ATJC has created clerk cards for clerks and court staff to assist SRLs and provided training on December 10, 2019 and February 5, 2020.  
See  http://www.msatjc.org/judges-court-clerks-and-court-staff.</t>
  </si>
  <si>
    <t>The ATJC provided training and resources to court clerks on December 10, 2019 and February 5, 2020 on assisting SRLs.  
Reference:  Nicole H. McLaughlin, Executive Director of the Mississippi ATJC, nmclaughlin@msbar.org
See also the agendas at:  https://mjc.olemiss.edu/wp-content/uploads/sites/134/2019/12/WORKING-AGENDA.pdf; https://mjc.olemiss.edu/wp-content/uploads/sites/134/2020/01/Chancery-Agenda-Final-1282020.pdf.</t>
  </si>
  <si>
    <t xml:space="preserve">The survey link is on the ATJC website on several pages to capture attention. 
See http://www.msatjc.org/legal-forms; http://www.msatjc.org/legal-resources; http://www.msatjc.org/preparing-for-court. </t>
  </si>
  <si>
    <t>The ATJC has provided training and a bench card on using plain language with SRLs.  
The Bench Card is online at  www.msatjc.org/judges-court-clerks-and-court-staff.</t>
  </si>
  <si>
    <r>
      <t xml:space="preserve">The ATJC has provided training and a bench card on using plain language.  </t>
    </r>
    <r>
      <rPr>
        <sz val="10"/>
        <color rgb="FFFF0000"/>
        <rFont val="Verdana"/>
        <family val="2"/>
      </rPr>
      <t xml:space="preserve">
</t>
    </r>
    <r>
      <rPr>
        <sz val="10"/>
        <rFont val="Verdana"/>
        <family val="2"/>
      </rPr>
      <t>Reference:  Nicole H. McLaughlin, Executive Director of the Mississippi ATJC, nmclaughlin@msbar.org</t>
    </r>
  </si>
  <si>
    <t>The ATJC tested its online forms and updated them to provide a more user friendly and better user experience for SRLs.
Reference:  Nicole H. McLaughlin, Executive Director of the Mississippi ATJC, nmclaughlin@msbar.org
See also http://www.msatjc.org/legal-forms.</t>
  </si>
  <si>
    <r>
      <t xml:space="preserve">The ATJC recently tested, updated and re-tested its online forms.  Members of the judiciary, court staff and advocates for SRLs assisted in the testing process.  </t>
    </r>
    <r>
      <rPr>
        <sz val="10"/>
        <color rgb="FFFF0000"/>
        <rFont val="Verdana"/>
        <family val="2"/>
      </rPr>
      <t xml:space="preserve">
</t>
    </r>
    <r>
      <rPr>
        <sz val="10"/>
        <rFont val="Verdana"/>
        <family val="2"/>
      </rPr>
      <t xml:space="preserve">
Reference:  Nicole H. McLaughlin, Executive Director of the Mississippi ATJC, nmclaughlin@msbar.org</t>
    </r>
  </si>
  <si>
    <t>Courts accept the Protection Order pleadings created and offered by the Mississippi Attorney General.
See https://www.ago.state.ms.us/divisions/bureau-of-victim-assistance/.</t>
  </si>
  <si>
    <t>MISSISSIPPI RULE OF CIVIL PROCEDURE 3 (c); Miss. Code Ann. § 11-53-17.</t>
  </si>
  <si>
    <t>The Chancery Court Judges created an In Forma Pauperis Committee to streamline the process.  The Committee has created a bench card for judges and court staff.  
The Bench Card is online at  www.msatjc.org/judges-court-clerks-and-court-staff.</t>
  </si>
  <si>
    <r>
      <t xml:space="preserve">The ATJC provided training at the Mississippi Library Association Conference on October 23, 2019 titled “Mississippi Access to Justice and Libraries.”
See http://www.misslib.org/resources/Documents/2019/2019%20Conference/final_MLA_conference_program_10_07_2019.pdf.  </t>
    </r>
    <r>
      <rPr>
        <sz val="10"/>
        <color rgb="FFFF0000"/>
        <rFont val="Verdana"/>
        <family val="2"/>
      </rPr>
      <t xml:space="preserve">
</t>
    </r>
    <r>
      <rPr>
        <sz val="10"/>
        <rFont val="Verdana"/>
        <family val="2"/>
      </rPr>
      <t>The ATJC also provided training to MSDCPS employees on Self-Help Resources on May 22, 2019.
Reference:  Nicole H. McLaughlin, Executive Director of the Mississippi ATJC, nmclaughlin@msbar.org</t>
    </r>
  </si>
  <si>
    <t>See Miss. Code Ann. § 85-1-19.</t>
  </si>
  <si>
    <t>See https://courts.ms.gov/.</t>
  </si>
  <si>
    <t>Moblie access confirmed by NCAJ survey team member.</t>
  </si>
  <si>
    <t>Mississippi website appears first in relevant Google searches and is easily found.</t>
  </si>
  <si>
    <t>See https://courts.ms.gov/Legal/CivilLegal.php; https://courts.ms.gov/Legal/PAUPERüS%20RIGHT%20TO%20WAIVER%20OF%20FILING%20FEES.pdf.</t>
  </si>
  <si>
    <t>The ATJC has on its website a document assembly program (using Law Help Interactive) that provides all the court forms necessary for a divorce without children, including instructions. The ATJC website is linked on the Mississippi Courts' website.  
See https://lawhelpinteractive.org/Interview/GenerateInterview/3490/engine.</t>
  </si>
  <si>
    <t>The forms and instructions are linked on the ATJC website.
See http://www.msatjc.org/family-and-children-law. 
And found on the Attorney General’s website.
See http://www.agjimhood.com/divisions/domestic-violence/.
But, NCAJ Research team was not able to access the forms on these sites.</t>
  </si>
  <si>
    <t>The ATJC has on its website a document assembly program (using Law Help Interactive) that provides all the court forms necessary for a divorce without children, including instructions. 
See https://lawhelpinteractive.org/Interview/GenerateInterview/3490/engine.</t>
  </si>
  <si>
    <t>The Language Access Coordinator conducts a yearly review addressing compliance.
Reference:  Nicole H. McLaughlin, Executive Director of the Mississippi ATJC, nmclaughlin@msbar.org</t>
  </si>
  <si>
    <t xml:space="preserve">The Mississippi Judicial College provides training for new judges and their staff. The Language Access Coordinator provides annual training at new judge and staff training sessions.
Reference:  Nicole H. McLaughlin, Executive Director of the Mississippi ATJC, nmclaughlin@msbar.org
</t>
  </si>
  <si>
    <t xml:space="preserve">The Mississippi Judicial College provides training for all judges and their staff. The Language Access Coordinator provides training and updates on language access at judge and staff training sessions.
Reference:  Nicole H. McLaughlin, Executive Director of the Mississippi ATJC, nmclaughlin@msbar.org
</t>
  </si>
  <si>
    <t xml:space="preserve">Court Interpreters are required to complete 18 hours of continuing interpreter education every three years. A minimum of 12 hours must consist of non-English language or interpreting skills training.  In particular, the requirement is noted in Section 4.02 of the Mississippi Court Interpreter Manual.
Mississippi Court Interpreter Manual Sections 4.01, et. seq., available at: https://courts.ms.gov/aoc/courtinterpreter/forms/Court%20Interpreter%20Manual%20-%20updated%20June%2019%202018.pdf.  
</t>
  </si>
  <si>
    <t xml:space="preserve">The following website provides Resources and Forms: https://courts.ms.gov/aoc/courtinterpreter/resources.php.
</t>
  </si>
  <si>
    <t xml:space="preserve">The ATJC has created a bench card to assist in fluency evaluation. 
The Bench Card is online at:  www.msatjc.org/judges-court-clerks-and-court-staff.
See also http://msatjc.org/web/content/2183?download=1.
</t>
  </si>
  <si>
    <t xml:space="preserve">The Administrative Office of Courts MS Court Interpreter Credentialing Program has created and distributed bench cards for judges and court staff.  
The bench card is available at: http://msatjc.org/web/content/2182?download=1; or http://www.msatjc.org/judges-court-clerks-and-court-staff.
</t>
  </si>
  <si>
    <t xml:space="preserve">Miss. Code Ann. § 9-21-79.
See also Rules 3 and 4 of the Rules on Standards for Court Interpreters, which provide for determining the need for court interpreters and appointing court interpreters, respectively. 
The Rules on Standards for Court Interpreters can be found online at: https://courts.ms.gov/aoc/courtinterpreter/rules_on_standards.pdf.
</t>
  </si>
  <si>
    <t xml:space="preserve">The Mississippi Court Interpreter Manual outlines the certification procedures.  These procedures were adapted from the National Center for State Courts Interpreter Manual. 
The Manual can be found online at: https://courts.ms.gov/aoc/courtinterpreter/forms/Court%20Interpreter%20Manual%20-%20updated%20June%2019%202018.pdf.
In particular, see Sections 3.01-3.07 of the Manual regarding "Credentialing."
</t>
  </si>
  <si>
    <t xml:space="preserve">See Miss. Code Ann. §§ 9-21-71 to 9-21-81 (Supp. 2006). 
In particular, § 9-21-79 (1) notes that "An interpreter is needed and a court interpreter shall be appointed when the judge determines, after an examination of a party or witness, that: (a) the party cannot understand and speak English well enough to participate fully in the proceedings and to assist counsel; or (b) the witness cannot speak English so as to be understood directly by counsel, court and jury. 
See also, Judicial Benchcard, http://msatjc.org/web/content/2183?download=1; also available at http://www.msatjc.org/judges-court-clerks-and-court-staff.
</t>
  </si>
  <si>
    <t xml:space="preserve">“I speak” cards have been distributed in the form of bench cards to all judges and court clerks. 
The card can be found online with the Mississippi Court Clerk’s Guide for Locating an Interpreter at:
https://courts.ms.gov/aoc/courtinterpreter/Court%20Clerk%20information.pdf. 
The card can also be found as part of the judges’ Bench Card, available at: www.msatjc.org/judges-court-clerks-and-court-staff; and http://msatjc.org/web/content/2182?download=1.
</t>
  </si>
  <si>
    <t xml:space="preserve">Miss. Code Ann. 13-1-301: A qualified interpreter is “an interpreter certified by the national registry of interpreters for the deaf, Mississippi Registry of Interpreters for the Deaf or, in the event a qualified interpreter so certified is not available, an interpreter whose qualifications are otherwise determined. Efforts to obtain the services of a qualified interpreter qualified with a legal skills certificate or a comprehensive skills certificate will be made prior to accepting services of an interpreter with lesser certification.”
</t>
  </si>
  <si>
    <t xml:space="preserve">Miss. Code Ann. 13-1-301: “Efforts to obtain the services of a qualified interpreter qualified with a legal skills certificate or a comprehensive skills certificate will be made prior to accepting services of an interpreter with lesser certification. No qualified interpreter may be appointed unless the appointing authority and the deaf person make a preliminary determination that the interpreter is able to interpret accurately the statements of the deaf person and interpret the proceedings in which a deaf person may be involved.”
</t>
  </si>
  <si>
    <t xml:space="preserve">See https://courts.ms.gov/aoc/courtinterpreter/courtinterpreter.php.  
The website provides information on Sign Language Interpreting with Court Interpreter information.  ("For assistance with interpreters for the hearing impaired, please visit the Registry of Interpreters for the Deaf at the following link: https://www.rid.org or https://www.odhh.org").
</t>
  </si>
  <si>
    <t xml:space="preserve">Research yielded no indication that defendants are charged for public defender services, but there are strong criticisms of how the Mississippi public defender system is funded and whether it is able to provide effective assistance of counsel.  See http://www.ospd.ms.gov/6AC_mississippi_report_2018%20(Final%20for%20Release).pdf
Miss. Code. Ann. § 25-32-9 (West)
(1) When any person shall be arrested and charged with a felony, a misdemeanor or an act of delinquency, then the arresting authority shall afford such person an opportunity to sign an affidavit stating that such person is an indigent and unable to employ counsel. Upon the signing of such affidavit by such person, the public defender shall represent said person unless the right to counsel be waived by such person. Provided further, a statement shall be executed by the alleged indigent, under oath, listing all assets available to the indigent for the payment of attorney's fees, including the ownership of any property, real or personal, and setting out therein the alleged indigent's employment status, number of dependents, income from any source, the ability of his parents or spouse to provide an attorney's fee, and any other information which might prove or disprove a finding of indigency. The affidavit and statement shall be a part of the record in the case and shall be subject to review by the appropriate court. Based on review of the affidavit, statement or other appropriate evidence, if the appropriate court finds that the defendant is not indigent, said court shall terminate the representation of the defendant by the public defender.
Miss. Code. Ann. § 99-15-15 (West)
When any person shall be charged with a felony, misdemeanor punishable by confinement for ninety (90) days or more, or commission of an act of delinquency, the court or the judge in vacation, being satisfied that such person is an indigent person and is unable to employ counsel, may, in the discretion of the court, appoint counsel to defend him.
Such appointed counsel shall have free access to the accused who shall have process to compel the attendance of witnesses in his favor.
The accused shall have such representation available at every critical stage of the proceeding against him where a substantial right may be affected.
</t>
  </si>
  <si>
    <t>https://courts.ms.gov/research/rules/msrulesofcourt/Rules%20of%20Criminal%20Procedure%20Post-070118.pdf 
Rule 26.6(d)(1) If it appears to the satisfaction of the court that nonpayment is not willful, the court shall enter an order allowing the defendant additional time for payment, reducing the amount thereof or of each installment, or revoking the fine or order of restitution or the unpaid portion thereof in whole or in part. However, the court shall not suspend or reduce an assessment imposed pursuant to Mississippi Code Section 99-19-73.</t>
  </si>
  <si>
    <t>The state informed NCAJ that its Court Help Program Administrator, Nolan Harris, works on various A2J projects throughout state to increase availability of resources and increase capacity of statewide initiatives.
Reference: Nolan Harris, Court Help Program Administrator, Nharris2@mt.gov</t>
  </si>
  <si>
    <t>See https://courts.mt.gov/portals/189/supreme/boards/a2j/docs/19-20strategicplan.pdf</t>
  </si>
  <si>
    <t>See https://courts.mt.gov/portals/189/supreme/boards/a2j/docs/19-20strategicplan.pdf
https://courts.mt.gov/portals/189/supreme/boards/a2j/a2jfs/2019biennial.pdf</t>
  </si>
  <si>
    <t>Training was provided in October 2019 by OCA staff on assisting SRLs and understanding litigants in crisis, but it was not independently funded. The presentation was entitled "Court Staff and Pro Se Litigants." The state provided NCAJ with additional supporting documentation (a copy of the presentation), which NCAJ has on file.</t>
  </si>
  <si>
    <t>See Survey, at https://www.surveymonkey.com/r/SRLResourceFeedback</t>
  </si>
  <si>
    <t>The state informed NCAJ that forms approved by Forms Subcommittee are drafted with plain-language principles by an attorney with training in plain-language legal writing, Ed Higgins of Montana Legal Services Association, but these forms are not funded or outlined. 
Reference: Nolan Harris, Court Help Program Administrator, Nharris2@mt.gov
https://courts.mt.gov/Forms
https://www.lsc.gov/sites/default/files/attach/2018/08/TIG_14009_LSC_Approved_Final_Report.pdf</t>
  </si>
  <si>
    <t>As part of a Legal Services Corporation Technology Initiative Grant (TIG) partnership, Montana Legal Services Association and the Office of the Court Administrator updated and automated forms for housing, name change, guardianship, and the statewide fee waiver.  The state provided NCAJ with additional supporting documentation (a copy of the TIG MOU), which NCAJ has on file.
https://www.lsc.gov/grants-grantee-resources/our-grant-programs/tig/2018-tig-awards-project-descriptions</t>
  </si>
  <si>
    <t>The state informed NCAJ that there is no requirement to accept common forms but most, if not all, courts accept forms available on the Judicial Branch website: https://courts.mt.gov/Forms
Reference: Nolan Harris, Court Help Program Administrator, Nharris2@mt.gov</t>
  </si>
  <si>
    <t>See https://leg.mt.gov/bills/mca/title_0250/chapter_0100/part_0040/section_0040/0250-0100-0040-0040.html
Fee Waiver Form
https://courts.mt.gov/Forms
https://courts.mt.gov/clerk/resources/appeals
https://courts.mt.gov/clerk/resources/forms</t>
  </si>
  <si>
    <t>Fee Waiver Form
https://courts.mt.gov/Forms</t>
  </si>
  <si>
    <t>As part of a Legal Services Corporation Technology Initiative Grant (TIG) partnership, Montana Legal Services Association and the Office of the Court Administrator deployed 11 remote workstations in frontier, rural Montana. These workstations include a laptop, printer/scanner, and cart to connect SRLs with Court Help Program staff.  The state provided NCAJ with additional supporting documentation (a copy of the TIG MOU), which NCAJ has on file.</t>
  </si>
  <si>
    <t>See https://courts.mt.gov/forms/dissolution/nokid</t>
  </si>
  <si>
    <t>See https://courts.mt.gov/forms/dissolution/kid</t>
  </si>
  <si>
    <t>See https://courts.mt.gov/forms/domestic</t>
  </si>
  <si>
    <t>See https://courts.mt.gov/Forms/landlord</t>
  </si>
  <si>
    <t>Forms are available through a public/private partnership with Montana Legal Services Association. Forms are available through Law Help Interactive: https://lawhelpinteractive.org/Interview/GenerateInterview/5780/engine
https://www.mtlsa.org/legal-information/
https://www.montanalawhelp.org/resource/petition-for-dissolution-of-marriage-interactive-form?ref=o6sjo</t>
  </si>
  <si>
    <t>Forms are available through a public/private partnership with Montana Legal Services Association. Forms are available through Law Help Interactive: 
https://lawhelpinteractive.org/Interview/GenerateInterview/1183/engine
https://lawhelpinteractive.org/Interview/GenerateInterview/2591/engine
https://www.mtlsa.org/legal-information/
https://www.montanalawhelp.org/resource/petition-for-temporary-order-of-protection-interactive-form?ref=qMVkY
https://courts.mt.gov/forms/domestic#6976857-forms</t>
  </si>
  <si>
    <t>Forms are available through a public/private partnership with Montana Legal Services Association. Forms are available through Law Help Interactive: https://lawhelpinteractive.org/Interview/GenerateInterview/7090/engine
https://www.mtlsa.org/legal-information/
https://www.montanalawhelp.org/resource/answer-to-eviction-interactive-form?ref=WujmC</t>
  </si>
  <si>
    <r>
      <t>See</t>
    </r>
    <r>
      <rPr>
        <i/>
        <sz val="10"/>
        <rFont val="Verdana"/>
        <family val="2"/>
      </rPr>
      <t xml:space="preserve"> </t>
    </r>
    <r>
      <rPr>
        <sz val="10"/>
        <rFont val="Verdana"/>
        <family val="2"/>
      </rPr>
      <t>https://courts.mt.gov/portals/189/cao/hr/policies/personnel/policy/200_nondiscrimination.pdf</t>
    </r>
  </si>
  <si>
    <t>The state informed NCAJ that the Court Services Director follows up with staff to confirm effectiveness of interpreter/translator.
Court Services Director is Derrek Shepherd, 406-841-2982, DShepherd3@mt.gov
Reference: Nolan Harris, Court Help Program Administrator, Nharris2@mt.gov</t>
  </si>
  <si>
    <t>See Section 2.0: A person requesting language services is provided those services. https://courts.mt.gov/portals/189/cao/hr/policies/administrative/court/890court_interpretation.pdf</t>
  </si>
  <si>
    <t>See Section 9.0: All interpreter charges for hearings are covered by the court. https://courts.mt.gov/portals/189/cao/hr/policies/administrative/court/890court_interpretation.pdf</t>
  </si>
  <si>
    <t>See Section 5.0, https://courts.mt.gov/portals/189/cao/hr/policies/administrative/court/890court_interpretation.pdf</t>
  </si>
  <si>
    <t>See Section 6.0: Interpreters are provided when needed at no cost to litigant.
https://courts.mt.gov/portals/189/cao/hr/policies/administrative/court/890court_interpretation.pdf</t>
  </si>
  <si>
    <t>The state informed NCJA that OCA used a specific company that provided website templates specifically for accessibility: https://www.mandeeps.com/products/dnn-themes/porto
Reference: Nolan Harris, Court Help Program Administrator, Nharris2@mt.gov</t>
  </si>
  <si>
    <t xml:space="preserve">Established policy accommodates access for service animals without reference to restrictions. See ADA Link, https://courts.mt.gov/Portals/189/docs/ada-judicial.pdf
</t>
  </si>
  <si>
    <t>See Section 7.0, https://courts.mt.gov/portals/189/cao/hr/policies/administrative/court/890court_interpretation.pdf
https://courts.mt.gov/Portals/189/docs/ada-judicial.pdf</t>
  </si>
  <si>
    <t>See https://courts.mt.gov/Portals/189/docs/ada-judicial.pdf</t>
  </si>
  <si>
    <t>See Section 1.0, https://courts.mt.gov/portals/189/cao/hr/policies/administrative/court/890court_interpretation.pdf</t>
  </si>
  <si>
    <t>Montana</t>
  </si>
  <si>
    <t>MCA sec. 46-18-232(2) (costs):
The court may not sentence a defendant to pay costs unless the defendant is or will be able to pay them. In determining the amount and method of payment of costs, the court shall take into account the financial resources of the defendant, the future ability of the defendant to pay costs, and the nature of the burden that payment of costs will impose.
MCA sec. 46-18-231(3) (fines):
The sentencing judge may not sentence an offender to pay a fine unless the offender is or will be able to pay the fine. In determining the amount and method of payment, the sentencing judge shall take into account the nature of the crime committed, the financial resources of the offender, and the nature of the burden that payment of the fine will impose.</t>
  </si>
  <si>
    <t>See MCA secs. 46-18-232(2) (costs) and 46-18-231(3) (fines) in Primary Benchmark 4 (“In determining the amount and method of payment of costs, the court shall take into account the financial resources of the defendant, the future ability of the defendant to pay costs, and the nature of the burden that payment of costs will impose.”).</t>
  </si>
  <si>
    <t xml:space="preserve">MCA secs. 46-18-232(2) and. 46-18-231(3), discussed in Primary Benchmark 4, give judges discretion to waive or modify costs and fines, respectively, at imposition.  
MCA sec. 46-18-232(3) permits judges the discretion to waive or modify costs after imposition (“A defendant who has been sentenced to pay costs and who is not in default in the payment may at any time petition the court that sentenced the defendant for remission of the payment of costs or of any unpaid portion of the costs. If it appears to the satisfaction of the court that payment of the amount due will impose manifest hardship on the defendant or the defendant's immediate family, the court may remit all or part of the amount due in costs or modify the method of payment.”).
Research does not reveal an exact equivalent to MCA sec. 46-18-323(3) with regard to fines, but MCA sec. 46-18-233 may be interpreted to allow judges discretion to modify fines after imposition (“(1) Whenever a defendant is sentenced to pay a fine or costs under 46-18-231 or 46-18-232 and the imposition or execution of the rest of the defendant's sentence is deferred or suspended, the court may make payment of the fine or costs a condition for probation.
(2) A suspended or deferred sentence may not be revoked if the defendant defaults on the payment of the fine and the default is not attributable to an intentional refusal to obey the order of the court or a failure to make a good faith effort to make the payment.”). </t>
  </si>
  <si>
    <t xml:space="preserve">Montana prohibits the suspension of driver’s licenses for failure to pay (see MCA sec. 46-18-201(6)(b)) but permits it for failure to appear (see MCA sec. 61-5-214(1)(a)).
MCA sec. 46-18-201(6):
(a) Except as provided in subsection (6)(b), in addition to any of the penalties, restrictions, or conditions imposed pursuant to subsections (1) through (5), the sentencing judge may include the suspension of the license or driving privilege of the person to be imposed upon the failure to comply with any penalty, restriction, or condition of the sentence. A suspension of the license or driving privilege of the person must be accomplished as provided in 61-5-214 through 61-5-217.
(b) A person's license or driving privilege may not be suspended due to nonpayment of fines, costs, or restitution.
MCA sec. 61-5-214(1):
The department shall suspend the driver's license or driving privilege of a person upon receipt of a report from the court, certified under penalty of law and in a form prescribed by the department, that the person:
(a) failed to appear upon an issued complaint, summons, or court order after being charged with a misdemeanor violation under Title 45 or Title 61, chapters 3 through 10, or after posting a driver's license in lieu of bail as provided in 46-9-401(1)(e).
</t>
  </si>
  <si>
    <t>North Carolina</t>
  </si>
  <si>
    <t xml:space="preserve">NO </t>
  </si>
  <si>
    <t>https://www.nccourts.gov/commissions/north-carolina-equal-access-to-justice-commission</t>
  </si>
  <si>
    <t>Jennifer Simmons, Senior Project Manager, North Carolina Equal Access to Justice Commision, simmons@ncaccesstojustice.org.  https://www.nccourts.gov/commissions/north-carolina-equal-access-to-justice-commission</t>
  </si>
  <si>
    <t>North Carolina informed NCAJ that it consults with community stakeholders as part of its statewide strategic planning process.  Reference:  Jennifer Lechner, Executive Director of NC Equal Access to Justice Commission, lechner@ncaccesstojustice.org</t>
  </si>
  <si>
    <t xml:space="preserve">https://www.nccourts.gov/help-topics/divorce/north-carolina-divorce-packet#divorce-packet-and-table-of-contents-8201.  </t>
  </si>
  <si>
    <t xml:space="preserve">https://www.nccourts.gov/documents/forms/motion-and-notice-of-hearing-for-modification-of-child-support-order. </t>
  </si>
  <si>
    <t xml:space="preserve"> https://www.nccourts.gov/help-topics/domestic-violence/how-to-get-a-protection-order.</t>
  </si>
  <si>
    <t xml:space="preserve">
https://www.nccourts.gov/help-topics/fees-and-payments/court-costs</t>
  </si>
  <si>
    <t>https://www.nccourts.gov/assets/documents/forms/g106-en.pdf?jjHO3QfiuAKz.hF_UaleRj3gSZ38puLn</t>
  </si>
  <si>
    <t>https://www.nccourts.gov/</t>
  </si>
  <si>
    <t>Mobile access confirmed by NCAJ research team member</t>
  </si>
  <si>
    <t>https://www.nccourts.gov/help-topics/fees-and-payments/court-costs</t>
  </si>
  <si>
    <t xml:space="preserve">https://www.nccourts.gov/help-topics/divorce/north-carolina-divorce-packet. </t>
  </si>
  <si>
    <t>https://www.nccourts.gov/help-topics/family-and-children</t>
  </si>
  <si>
    <t>https://www.nccourts.gov/help-topics/domestic-violence</t>
  </si>
  <si>
    <t xml:space="preserve">No </t>
  </si>
  <si>
    <t>https://www.nccourts.gov/assets/documents/publications/NC_Standards_for_Language_Access.pdf?1qPBAlVPgJvskb.qELZOzfdc6pNxM7Hd</t>
  </si>
  <si>
    <t>https://www.nccourts.gov/programs/office-of-language-access-services#more-information-1267</t>
  </si>
  <si>
    <t>See Section 21.4, Standards for Language Access,  
https://www.nccourts.gov/assets/documents/publications/NC_Standards_for_Language_Access.pdf?1qPBAlVPgJvskb.qELZOzfdc6pNxM7Hd
https://www.nccourts.gov/programs/office-of-language-access-services/report-a-language-access-concern</t>
  </si>
  <si>
    <t>https://www.nccourts.gov/programs/office-of-language-access-services/report-a-language-access-concern</t>
  </si>
  <si>
    <t xml:space="preserve">
</t>
  </si>
  <si>
    <t>https://www.nccourts.gov/assets/inline-files/publicnoticeoncertification_0.pdf?FT6S6iQcSc07ZBn_upvFb6cMpf.DGpIk
See Section 13.3, Standards for Language Access Services in North Carolina State Courts, 
https://www.nccourts.gov/assets/documents/publications/NC_Standards_for_Language_Access.pdf?1qPBAlVPgJvskb.qELZOzfdc6pNxM7Hd</t>
  </si>
  <si>
    <t>https://www.nccourts.gov/assets/inline-files/Language-Access-Bench-Card-071018.pdf?UJwx3WvhK0ijNh.DiXshkx__ogEgfKBl</t>
  </si>
  <si>
    <t>Language Access Services in North Carolina State Courts:  Section 5.1.b (court operations, defined at 2.7 to include points of contact with public). Section 6 (telephonic services at clerk's office). Section 5.10 (Alternative Dispute Resolution). 
https://www.nccourts.gov/assets/documents/publications/NC_Standards_for_Language_Access.pdf?1qPBAlVPgJvskb.qELZOzfdc6pNxM7Hd</t>
  </si>
  <si>
    <t>https://www.nccourts.gov/request-for-spoken-foreign-language-court-interpreter
Section 4, Language Access Services in North Carolina State Courts, https://www.nccourts.gov/assets/documents/publications/NC_Standards_for_Language_Access.pdf?1qPBAlVPgJvskb.qELZOzfdc6pNxM7Hd</t>
  </si>
  <si>
    <t>Language Access Services in North Carolina State Courts, at p. 78.
https://www.nccourts.gov/assets/inline-files/publicnoticeoncertification_0.pdf?FT6S6iQcSc07ZBn_upvFb6cMpf.DGpIk
https://www.nccourts.gov/assets/documents/publications/NC_Standards_for_Language_Access.pdf?1qPBAlVPgJvskb.qELZOzfdc6pNxM7Hd</t>
  </si>
  <si>
    <t>The court has translated numerous forms into multiple languages, available through the Languages webpage, at https://www.nccourts.gov/languages on the court's home page, https://www.nccourts.gov. See also Language Access Plan, at 114, referring to translation of Vital documents. https://www.nccourts.gov/assets/inline-files/02_2_NC_Standards_for_Language_Access_0.pdf?NhuszCAEVfS8KkdLetH97b9I4NRBcd.f</t>
  </si>
  <si>
    <t>Section 6.5, states:  "Certified court interpreters should be used in all trials and evidentiary hearings in district and superior court." Language Access Services in North Carolina State Courts, 
https://www.nccourts.gov/assets/inline-files/Language-Access-Bench-Card-071018.pdf?UJwx3WvhK0ijNh.DiXshkx__ogEgfKBl</t>
  </si>
  <si>
    <t>NC pays for costs of interpreters, except in  narrowly defined circumstances. https://www.nccourts.gov/programs/office-of-language-access-services. See also, https://www.nccourts.gov/assets/inline-files/Language-Access-Bench-Card-071018.pdf?UJwx3WvhK0ijNh.DiXshkx__ogEgfKBl</t>
  </si>
  <si>
    <t>Court is required to appoint an interpreter if needed. https://www.nccourts.gov/assets/documents/publications/GuidelinesdeafandHH.pdf?D7WmgzYYho8O7Qo4W1DIGiSPqCkolXAT</t>
  </si>
  <si>
    <t>N.C.G.S. Section 8B-1(3) and 8B-2(a) https://www.ncleg.gov/EnactedLegislation/Statutes/PDF/ByChapter/Chapter_8B.pdf</t>
  </si>
  <si>
    <t xml:space="preserve">
https://www.nccourts.gov/news/tag/press-release/judicial-branch-launches-new-public-website-nccourtsgov
See "Accessibility Information", C77
https://www.nccourts.gov/legal-notices-disclaimers-and-terms-of-use#section-accessibility-information</t>
  </si>
  <si>
    <t>https://www.nccourts.gov/taxonomy/term/125
https://www.nccourts.gov/help-topics/disability-and-special-needs/disability-access</t>
  </si>
  <si>
    <t>https://www.nccourts.gov/taxonomy/term/125
https://www.nccourts.gov/assets/documents/publications/Disability-Access-Coordinators-Master-List-20200513.pdf?kfs85xQ.2J3VGJxhXLCL4hP9sglloAkz</t>
  </si>
  <si>
    <t>https://www.nccourts.gov/taxonomy/term/125
https://www.nccourts.gov/assets/documents/publications/NCAOC-ADA-Grievance-Procedure-Rev-02-21-2020.pdf?KXw1OOfWD0Ys.wkl1dXFzkY1kvSTVVOD</t>
  </si>
  <si>
    <t>https://www.nccourts.gov/help-topics/disability-and-special-needs/disability-access</t>
  </si>
  <si>
    <t>North Carolina permits license suspension for violations of certain motor vehicle offenses:
N.C. Gen. Stat. Ann. § 20-24.2(a)
The court must report to the Division the name of any person charged with a motor vehicle offense under this Chapter who:
(1) Fails to appear to answer the charge as scheduled, unless within 20 days after the scheduled appearance, he either appears in court to answer the charge or disposes of the charge pursuant to G.S. 7A-146; or
(2) Fails to pay a fine, penalty, or costs within 40 days of the date specified in the court's judgment.</t>
  </si>
  <si>
    <t xml:space="preserve">North Dakota </t>
  </si>
  <si>
    <t>North Dakota</t>
  </si>
  <si>
    <t>See, https://www.ndcourts.gov/legal-self-help/divorce</t>
  </si>
  <si>
    <t>See, https://www.ndcourts.gov/legal-self-help/amend-child-support</t>
  </si>
  <si>
    <t>See, https://www.ndcourts.gov/legal-self-help/domestic-violence-protection-order 
See also, https://www.ndcourts.gov/Media/Default/Legal%20Resources/Legal%20Self%20Help/Protective%20Orders/Instructions-Domestic-Violence-Protection-Order.pdf</t>
  </si>
  <si>
    <t>See, https://www.ndcourts.gov/legal-self-help/contact-us</t>
  </si>
  <si>
    <t>See, https://www.ndcourts.gov/legal-resources/rules/ndsupctadminr/39</t>
  </si>
  <si>
    <t>See, https://www.ndcourts.gov/court-locations/lamoure-county ; https://www.ndcourts.gov/court-locations/mcintosh-county</t>
  </si>
  <si>
    <t>See, https://www.ndcourts.gov/</t>
  </si>
  <si>
    <t>Mobile access verified by NCAJ research team member. 
See, https://www.ndcourts.gov/</t>
  </si>
  <si>
    <t>Text notifications are available in criminal and juvenile cases. 
See, https://www.ndcourts.gov/news/north-dakota/district-courts/general-news/text-notifications-now-available-in-criminal-juvenile-cases</t>
  </si>
  <si>
    <t>See, https://www.ndcourts.gov/Media/Default/Legal%20Resources/Legal%20Self%20Help/Appeals/Instructions-Petition-for-Waiver-of-Filing-Fees-Costs.pdf
See also, https://www.ndcourts.gov/Media/Default/Legal%20Resources/Legal%20Self%20Help/Other%20Forms/Fee%20Waiver/Form-3a.pdf</t>
  </si>
  <si>
    <t>North Dakota provides extensive information for those facing eviction.  Forms are not provided in the same section of the website. 
See, https://www.ndcourts.gov/legal-self-help/eviction-for-tenants</t>
  </si>
  <si>
    <t>See, https://www.ndcourts.gov/supreme-court/rules/rules-of-court/rule-3-5-electronic-filing-in-district-court
See also, https://northdakota.tylerhost.net/ofsweb</t>
  </si>
  <si>
    <t>See, https://www.ndcourts.gov/Media/Default/Legal%20Resources/court-interpreter/pol522.pdf</t>
  </si>
  <si>
    <t>The Language Access Plan, Policy 522, was adopted on 12/12/19 to comply with federal law. 
See, https://www.ndcourts.gov/Media/Default/Legal%20Resources/court-interpreter/pol522.pdf</t>
  </si>
  <si>
    <t>See Sections G ("Judge and Interpreter Checklists") and M ("Suggestions for Cases Involving Persons who Speak a Foreign Language"), https://www.ndcourts.gov/district-court/court-interpreters</t>
  </si>
  <si>
    <t>See, https://www.ndcourts.gov/district-court/court-interpreters</t>
  </si>
  <si>
    <t xml:space="preserve">Language Access Plan at III, C (p. 5), stating:  "In general, interpreters are expected to provide sight translation of documents for individuals with limited English proficiency." 
See, https://www.ndcourts.gov/Media/Default/Legal%20Resources/court-interpreter/pol522.pdf </t>
  </si>
  <si>
    <t>Judges, attorneys, clerks and other agencies should use certified court interpreters as their first choice for legal work, when available. 
See, Court Interpreters web page, Section I, https://www.ndcourts.gov/district-court/court-interpreters.</t>
  </si>
  <si>
    <t>Administrative Rule 50, Section 2, A, 1
See, https://www.ndcourts.gov/legal-resources/rules/ndsupctadminr/50</t>
  </si>
  <si>
    <t>Administrative Rule 50, Section 3
See, https://www.ndcourts.gov/legal-resources/rules/ndsupctadminr/50</t>
  </si>
  <si>
    <t>_x000D_
An individual with a disability is entitled to be accompanied by a service animal in places of_x000D_
public accommodations, common carriers, facilities of a health care provider, and all places to which the public is generally invited. North Dakota Century Code, Section 12-13-02, at https://www.legis.nd.gov/cencode/t25c13.pdf#nameddest=25-13-02.</t>
  </si>
  <si>
    <t>For Who Qualifies for an Interpreter see,  https://www.ndcourts.gov/district-court/court-interpreters</t>
  </si>
  <si>
    <t>Sally Holewa
State Court Administrator
701-328-4216
SHolewa@ndcourts.gov, https://www.ndcourts.gov/state-court-administration</t>
  </si>
  <si>
    <t>New Hampshire</t>
  </si>
  <si>
    <t>The New Hampshire Access to Justice Commission has the authority to apply for, obtain and administer grant funds and to hire, set the compensation of, and direct such persons as may be necessary to assist the Commission in its work: https://www.courts.state.nh.us/access/about/index.htm.</t>
  </si>
  <si>
    <t>Standard forms are available here: https://www.courts.state.nh.us/superior/forms/forms.htm#other.</t>
  </si>
  <si>
    <t>https://www.courts.state.nh.us/fdpp/divorce_without_minor.htm explains the required forms</t>
  </si>
  <si>
    <t>https://www.courts.state.nh.us/fdpp/divorce_with_minor.htm explains the required forms</t>
  </si>
  <si>
    <t>only available form is for modification by agreement at https://www.courts.state.nh.us/fdpp/servicecenters/checklists/checklistfiles/changing-child-support-by-agreement.pdf or general petition to change court order (https://www.courts.state.nh.us/fdpp/divorce_with_minor.htm) and personal data sheet (https://www.courts.state.nh.us/forms/nhjb-2077-f.pdf)</t>
  </si>
  <si>
    <t xml:space="preserve">https://www.courts.state.nh.us/forms/nhjb-2050-df.pdf </t>
  </si>
  <si>
    <t>https://www.google.com/search?q=new+hampshire+state+courts&amp;rlz=1C1GCEB_enUS896US896&amp;oq=new+hampshire+state+courts&amp;aqs=chrome..69i57j69i59j0l3j69i60l3.4075j0j7&amp;sourceid=chrome&amp;ie=UTF-8</t>
  </si>
  <si>
    <t>In June, the Circuit Court began to pilot a text-based reminder program for litigants in divorce / parenting mediations: https://www.nhbar.org/text-based-reminders-a-circuit-court-service-for-parties/.</t>
  </si>
  <si>
    <t>Tested by member of NCAJ research team.</t>
  </si>
  <si>
    <t>https://www.courts.state.nh.us/fdpp/divorce_without_minor.htm</t>
  </si>
  <si>
    <t xml:space="preserve">https://www.courts.state.nh.us/fdpp/divorce_with_minor.htm </t>
  </si>
  <si>
    <t xml:space="preserve">https://www.courts.state.nh.us/fdpp/support.htm </t>
  </si>
  <si>
    <t xml:space="preserve">https://www.courts.state.nh.us/fdpp/forms/allforms.htm#domestic_violence and https://www.courts.state.nh.us/fdpp/servicecenters/checklists/checklistfiles/DVP2.pdf </t>
  </si>
  <si>
    <t xml:space="preserve">https://www.courts.state.nh.us/nh-e-court-project/self.htm </t>
  </si>
  <si>
    <t>All elements available in some form although not all elements are required: https://www.courts.state.nh.us/supreme/orders/language-services-plan-appendix-a.pdf.</t>
  </si>
  <si>
    <t>Not a separate office but the New Hampshire Judicial Branch adopted the Language Services Plan: https://www.courts.state.nh.us/sitewidelinks/interpreter.htm.</t>
  </si>
  <si>
    <t>2018 survey (of 2016) showed number of court encounters with LEP individuals: https://www.courts.state.nh.us/supreme/orders/language-services-plan-appendix-a.pdf.</t>
  </si>
  <si>
    <t>https://www.courts.state.nh.us/forms/nhjb-3038-aoc.pdf 
The Director of the Administrative Office of the Courts or his/her designee will review, investigate, and respond to such complaint within thirty (30) days of the date of its receipt.</t>
  </si>
  <si>
    <t xml:space="preserve"> </t>
  </si>
  <si>
    <t xml:space="preserve">2018 Language Services Plan states that the judicial branch’s contract with a provider will require the provider to design and execute an interpreter evaluation process that includes input from judges, non-judicial staff, attorneys, and LEP individuals: https://www.courts.state.nh.us/supreme/orders/language-services-plan-appendix-a.pdf.
</t>
  </si>
  <si>
    <t>2018 Language Services Plan states that a curriculum for training judges and court personnel on language access issues exists and has been implemented: https://www.courts.state.nh.us/supreme/orders/language-services-plan-appendix-a.pdf.</t>
  </si>
  <si>
    <t xml:space="preserve">Each court staff member maintains at his/her workstation a language services card containing information on how to determine the need for an interpreter when interacting with an LEP individual, approved sources of interpreter services, and the procedure for securing interpreter services when needed: https://www.courts.state.nh.us/supreme/orders/language-services-plan-appendix-a.pdf.
</t>
  </si>
  <si>
    <t>Judges are provided with a bench card which serves as a quick guide on how to determine the need for an interpreter, the role of an interpreter in court proceedings, and how to work with an interpreter during court proceedings: https://www.courts.state.nh.us/supreme/orders/language-services-plan-appendix-a.pdf.</t>
  </si>
  <si>
    <t xml:space="preserve">Signs and brochures are available in court clerk’s offices, courtrooms, and other public areas, and the first court employee to come into contact with LEP individuals provide the notice: https://www.courts.state.nh.us/supreme/orders/language-services-plan-appendix-a.pdf. </t>
  </si>
  <si>
    <t xml:space="preserve">The NHJB shall inform LEP persons of the availability of interpreters and that these services will be provided to them free of charge: https://www.courts.state.nh.us/supreme/orders/language-services-plan-appendix-a.pdf. </t>
  </si>
  <si>
    <t>Interpreter is provided at the state’s expense: https://www.courts.state.nh.us/supreme/orders/language-services-plan-appendix-a.pdf.</t>
  </si>
  <si>
    <t>The availability of interpreters is posted on the NHJB’s website, which can be translated via Google Translate.</t>
  </si>
  <si>
    <t>If a person appears at a court with no interpreter and it is unclear what language the person speaks, court staff shall use “I Speak” cards to identify the language spoken. These cards contain the sentence “I speak {language}” translated from English into several different languages. [but unclear whether these cards are available in all languages identified in the assessment of potential user languages]: https://www.courts.state.nh.us/supreme/orders/language-services-plan-appendix-a.pdf.</t>
  </si>
  <si>
    <t>Service animals are permitted as is required under state and federal law—must be a dog individually trained to do work or perform tasks for an individual with a disability, not including comfort, therapy, or emotional support animals: https://www.courts.state.nh.us/sitewidelinks/ada.htm.</t>
  </si>
  <si>
    <t>provides name and email address at https://www.courts.state.nh.us/sitewidelinks/ada.htm</t>
  </si>
  <si>
    <t xml:space="preserve">Email address provided at https://www.courts.state.nh.us/sitewidelinks/ada.htm </t>
  </si>
  <si>
    <t xml:space="preserve">an email address is provided at https://www.courts.state.nh.us/sitewidelinks/ada.htm </t>
  </si>
  <si>
    <t>not necessarily comprehensive written policy but disability access page available at https://www.courts.state.nh.us/sitewidelinks/ada.htm</t>
  </si>
  <si>
    <t>New Hampshire repealed its statutes imposing reimbursement of cost of care on inmates (N.H. REV. STAT. sec. 622:53 – 622:58).  See 
https://www.concordmonitor.com/New-Hampshire-to-end--pay-to-stay--for-inmates-27041265.</t>
  </si>
  <si>
    <t xml:space="preserve">Regarding fines, see New Hampshire Rules of Criminal Procedure, Rule 29(e)(1) (“Fines, restitution or penalty assessments (hereinafter collectively referred to as “assessments”) imposed by the court shall be due and payable on the date the sentence is imposed.  Where a defendant indicates an inability to pay forthwith, the defendant shall complete a statement of resources, under oath, prior to leaving the courthouse.  The court will then determine whether the defendant has the financial ability to pay the assessment.”). 
Regarding fees, see N.H. REV. STAT. sec. 499:18-b (“Except as otherwise specifically provided by the rules of the court, any person, by reason of poverty, may seek relief from the payment of any fees provided by law which are payable to any court, clerk of court, or sheriff. The court, upon the application of such person, which application may be filed without fee, may, in its discretion, order the payment of such fees waived. In any case in which a person is represented by a legal aid society, a federally funded legal services project, or counsel assigned in accordance with the rules of the court, all filing costs shall be waived by the clerk without the necessity of a court order. Fees for the service of process by sheriffs shall be a charge against the state.”). 
</t>
  </si>
  <si>
    <t>Illinois</t>
  </si>
  <si>
    <t>ILL. SUP. CT. R. 10-100 
http://illinoiscourts.gov/SupremeCourt/Rules/Art_X/default.asp Commission 
staff is housed as a division of the Administrative Office of the Illinois Courts 
http://illinoiscourts.gov/CivilJustice/AccessToJustice.asp</t>
  </si>
  <si>
    <t>Alison Spanner, J.D., Assistant Director, Access to Justice Division, AOIC, 
aspanner@illinoiscourts.gov</t>
  </si>
  <si>
    <t>Jill Roberts, J.D. Supervising Senior Program Manager, Access to Justice Division, AOIC, jroberts@illinoiscourts.gov</t>
  </si>
  <si>
    <t>Kathryn Hensley, J.D., Senior Program Manager Appellate SRLs and JusticeCorps, Access to Justice Division, AOIC, khenlsey@illinoiscourts.gov
Kathleen Callahan, J.D., Senior Program Manager Statewide Forms, Access to Justice Division, AOIC, kcallahan@illinoiscourts.gov
Sophia Akbar, J.D., Senior Program Manager Language Access, Access to Justice Division, AOIC, sakbar@illinoiscourts.gov
Sarah Song, J.D., Senior Program Manager Legal Technology Initiatives, Access to Justice Division, AOIC, ssong@illinoiscourts.gov</t>
  </si>
  <si>
    <t>Access to Justice Commission’s Strategic Plan 2020-2023: 
https://courts.illinois.gov/SupremeCourt/Committees/ATJ_Commn/01-
Strategic_Plan_2020.pdf.2017-2020: 
https://courts.illinois.gov/SupremeCourt/Committees/ATJ_Commn/ATJ_Commn_Strategic_Plan.pdf.
Branch-wide strategic plan including ATJ goals: 
http://illinoiscourts.gov/SupremeCourt/Jud_Conf/default.asp</t>
  </si>
  <si>
    <t xml:space="preserve">ATJ Commission created a Community Trust Committee after publication of the 2017-2020 strategic plan and the work continues. Concluded town hall meetings and are implementing recommendations in one jurisdiction. Started the process in another jurisdiction. Also granted a Justice For All grant from the National Center for State Courts. That work is ongoing.
Alison Spanner aspanner@illinoiscourts.gov
</t>
  </si>
  <si>
    <t>Judicial Education Conference February 2020: 
https://sites.google.com/view/education-conference Sessions on: (1) Self-
Represented Litigants in the Courtroom (focusing on Rule 63(A)(4), (2) Navigating Legal Issues Alone and Barriers to Justice, a simulation, (3) Self-Represented Litigants in the courts, how can we help you, (4) Self-Represented Litigants &amp; Help Desks, (5) How to Overcome Language Barriers Inside and Outside the Courtroom, (6) Civil Fee Waivers, (7) Criminal Assessment Waivers.</t>
  </si>
  <si>
    <t>https://courts.illinois.gov/CivilJustice/Training_Education/Self_Represented_Litigants.pdf</t>
  </si>
  <si>
    <t>Ill. Sup. Ct. Policy on Assistance to Court Patrons by Circuit Clerks, Court Staff, Law Librarians, and Court Volunteers 
https://courts.illinois.gov/SupremeCourt/Policies/Pdf/Safe_Harbor_Policy.pd
f (a) “No court patron should be denied services permitted under this policy on the basis of being a self-represented litigant.”What is Legal Information? A Guide to the Policy on Assistance to Court Patrons 
https://courts.illinois.gov/CivilJustice/Training_Education/Safe_Harbor_Guide.pdf 
Desk Card: How can I best assist SRLs? 
https://courts.illinois.gov/CivilJustice/Training_Education/Legal_Info_Reference_Card.pdf</t>
  </si>
  <si>
    <t>Judicial Education Conference February 2020: https://sites.google.com/view/education-conference with multidisciplinary offerings to court staff including: (1) Navigating Legal Issues Alone and Barriers to Justice, a simulation, (2) Self-Represented Litigants in the courts, how can we help you, (3) Self-Represented Litigants &amp; Help Desks, (4) How to Overcome Language Barriers Inside and Outside the Courtroom, (5) Civil Fee Waivers, (6) Criminal Assessment Waivers.
Additionally, AOIC ATJ Division provided trainings to court staff, circuit clerks, and Self-Represented Litigant Coordinators based in all judicial circuits and to at least one staff member in each of the 102 counties.</t>
  </si>
  <si>
    <t>Illinois Supreme Court Policy on Plain Language: https://courts.illinois.gov/SupremeCourt/Policies/Pdf/Plain_Language_Policy.pdf  
ATJ Commission adopted guide: https://courts.illinois.gov/CivilJustice/Training_Education/ReferenceGuide.pdf</t>
  </si>
  <si>
    <t>Illinois Supreme Court Policy on Plain Language: https://courts.illinois.gov/SupremeCourt/Policies/Pdf/Plain_Language_Policy.pdf 
 ATJ Commission adopted guide: https://courts.illinois.gov/CivilJustice/Training_Education/ReferenceGuide.pdf</t>
  </si>
  <si>
    <t>M.R. 25401, Nov. 28, 2012 https://courts.illinois.gov/SupremeCourt/Announce/2012/112812_3.pdf; Ill. Sup. Ct. R. 10-101 
http://illinoiscourts.gov/SupremeCourt/Rules/Art_X/Art_X.htm#10.1
Forms website: http://illinoiscourts.gov/Forms/forms.asp</t>
  </si>
  <si>
    <t>M.R. 25401, Nov. 28, 2012 https://courts.illinois.gov/SupremeCourt/Announce/2012/112812_3.pdf. See attached forms development chart.</t>
  </si>
  <si>
    <t>Expanded forms staff from 1 to 1.5 people. Continue to create forms with a Forms Committee made up of key stakeholders and numerous subject-matter Subcommittees with key stakeholders including judges, court staff, and legal aid partners. Kathleen Callahan, Senior Program Manager, Forms, kcallahan@illinoiscourts.gov; Hayley Yussman, Administrative Assistant, hayleyyussman@illinoiscourts.gov.</t>
  </si>
  <si>
    <t>http://illinoiscourts.gov/Forms/approved/divorce/divorce.asp</t>
  </si>
  <si>
    <t>http://illinoiscourts.gov/Forms/approved/procedures/motion.asp</t>
  </si>
  <si>
    <t>http://illinoiscourts.gov/Forms/approved/protective_orders/Order_of_Protection.asp</t>
  </si>
  <si>
    <t>http://illinoiscourts.gov/Forms/approved/eviction/eviction.asp. Forms for filing an Eviction case to be published in late Summer 2020. Forms for responding to an Eviction case in process.</t>
  </si>
  <si>
    <t>http://illinoiscourts.gov/Forms/approved/mortgage_foreclosure/mortgage_foreclosure.asp</t>
  </si>
  <si>
    <t>Statute 735 ILCS 5/5-105 (civil): http://www.ilga.gov/legislation/ilcs/fulltext.asp?DocName=073500050K5-105.
ILL. SUP. CT. R. 298 (civil): 
http://illinoiscourts.gov/SupremeCourt/Rules/Art_II/ArtII.htm#298 Statute725 ILCS 5/124A-20 
(criminal): http://www.ilga.gov/legislation/ilcs/documents/072500050K124A-20.htm
ILL. SUP. CT. R. 404 
(criminal): http://illinoiscourts.gov/SupremeCourt/Rules/Art_IV/ArtIV.htm#404</t>
  </si>
  <si>
    <t>Statute 735 ILCS 5/5-105 (civil): http://www.ilga.gov/legislation/ilcs/fulltext.asp?DocName=073500050K5-105.
ILL. SUP. CT. R. 298 (civil): http://illinoiscourts.gov/SupremeCourt/Rules/Art_II/ArtII.htm#298
Forms (civil): http://illinoiscourts.gov/Forms/approved/procedures/Fee_Waiver.asp Statute725 ILCS 5/124A-20 (criminal): 
http://www.ilga.gov/legislation/ilcs/documents/072500050K124A-20.htm
ILL. SUP. CT. R. 404 (criminal): http://illinoiscourts.gov/SupremeCourt/Rules/Art_IV/ArtIV.htm#404
Forms (criminal): http://illinoiscourts.gov/Forms/approved/procedures/Fee_Waiver_Criminal.asp</t>
  </si>
  <si>
    <t>Through Illinois JusticeCorps partnership https://www.illinoisbarfoundation.org/illinois-justicecorps  
the Self-Represented Litigant Coordinator grant program: http://www.illinoiscourts.gov/Media/enews/2017/112917_ATJ.asp; 
http://illinoiscourts.gov/Media/enews/2018/112718_SRL_article.asp; http://illinoiscourts.gov/Media/enews/2019/121719_ATJSRL.asp
JusticeCorps and SRL Coordinators modified their services in Spring 2020 to be remote in light of the COVID-9 pandemic (email and telephone direct services, coordinating video conferencing with pro bono attorneys, etc). For more information contact Jill Roberts, jroberts@illinoiscourts.gov</t>
  </si>
  <si>
    <t>Self-Represented Litigant Coordinator grant program: http://www.illinoiscourts.gov/Media/enews/2017/112917_ATJ.asp
http://illinoiscourts.gov/Media/enews/2018/112718_SRL_article.asp; http://illinoiscourts.gov/Media/enews/2019/121719_ATJSRL.asp</t>
  </si>
  <si>
    <t>ILL. SUP. CT. R. 280-280.5 http://illinoiscourts.gov/SupremeCourt/Rules/Art_II/ArtII.htm#280</t>
  </si>
  <si>
    <t>Answers to subquestions 1, 2, 3: Yes. Illinois has Google sitewide search options across the site. Illinois has secondary Google search options on decision pages aimed at decision specific directories. Illinois does have Contact information under AOIC tab and a link in the footer to contact the Webmaster. Illinois has a CSS accessible menu that can be read by a screen reader, with bright contract colors as well as an option to skip the menu and to start reading content, our links on the pages are able to be tabbed through with ARIA tags for readers. For more information contact Crystal Gibson, Internet Services Manager, AOIC, cgibson@illinoiscourts.gov
http://illinoiscourts.gov/
An updated version of the site to be more user-friendly will launch in Fall 2020. In addition, a separate website for the ATJ Commission will launch within a month of submission of this report.</t>
  </si>
  <si>
    <t>The Illinois courts are able to be accessed on mobile. For more information contact Crystal Gibson, Internet Services Manager, AOIC, cgibson@illinoiscourts.gov</t>
  </si>
  <si>
    <t>Illinois is indexed by Google - site maps both at root and .xml on Google, Illinois has good URL hierarchy and structure. As far as the Schema.org, -Schema or rich snippets are relatively newish for SEO compared to the Illinois current site, Illinois does use other SEO tags and accessibility tags. Page ranking is best made with hits and content. For more information contact Crystal Gibson, Internet Services Manager, AOIC, cgibson@illinoiscourts.gov</t>
  </si>
  <si>
    <t>Illinois Supreme Court Policy on Assistance to Court Patrons by Circuit Clerks, Court Staff, Law Librarians, and Court Volunteers Section (d)(4) 
https://courts.illinois.gov/SupremeCourt/</t>
  </si>
  <si>
    <t>http://illinoiscourts.gov/Forms/approved/procedures/Fee_Waiver.asp</t>
  </si>
  <si>
    <t>Through Guide &amp; File in Illinois e-filing system: 
https://illinois.tylerhost.net/SRL/SRL/ExecuteInterview
Through  partner Illinois Legal Aid Online: 
https://www.illinoislegalaid.org/legal-information/divorce run through Law 
Help Interactive: 
https://lawhelpinteractive.org/Interview/GenerateInterview/6267/engine</t>
  </si>
  <si>
    <t>Through our partner Illinois Legal Aid Online: 
https://www.illinoislegalaid.org/legal-information/divorce run through Law 
Help Interactive: https://lawhelpinteractive.org/Interview/GenerateInterview/6267/engine</t>
  </si>
  <si>
    <t>Through partner Illinois Legal Aid Online: https://www.illinoislegalaid.org/legal-information/motion run through Law 
Help Interactive: 
https://lawhelpinteractive.org/Interview/GenerateInterview/6106/engine</t>
  </si>
  <si>
    <t>Through our partner Illinois Legal Aid Online https://www.illinoislegalaid.org/legal-information/order-protection 
run through Law Help Interactive: https://lawhelpinteractive.org/Interview/GenerateInterview/6255/engine</t>
  </si>
  <si>
    <t>Through  partner Illinois Legal Aid Online: 
https://www.illinoislegalaid.org/legal-information/respond-lawsuit run 
through Law Help Interactive: 
https://lawhelpinteractive.org/Interview/GenerateInterview/6191/engine</t>
  </si>
  <si>
    <t>Through partner Illinois Legal Aid Online: 
https://www.illinoislegalaid.org/legal-information/respond-lawsuit run 
through Law Help Interactive: 
https://lawhelpinteractive.org/Interview/GenerateInterview/6191/engine</t>
  </si>
  <si>
    <t>Through partner Illinois Legal Aid Online
Appearance and Answer:
https://www.illinoislegalaid.org/legal-information/respond-mortgage-foreclosure-complaint 
through Law Help Interactive: 
https://lawhelpinteractive.org/Interview/GenerateInterview/6187/engine
Stay a Sale: 
https://www.illinoislegalaid.org/legal-information/delay-foreclosure-sale 
through Law Help Interactive: 
https://lawhelpinteractive.org/Interview/GenerateInterview/6177/engine
Vacate Default: 
https://www.illinoislegalaid.org/legal-information/vacate-default-judgment-foreclosure 
through Law Help Interactive: 
https://lawhelpinteractive.org/Interview/GenerateInterview/6185/engine</t>
  </si>
  <si>
    <t>Order for mandatory e-filing requiring courts to provide space, equipment, and technical support: 
https://courts.illinois.gov/SupremeCourt/Announce/2016/012216.pdf. IL. 
Sup. Ct. Rule 9 
http://illinoiscourts.gov/SupremeCourt/Rules/Art_I/ArtI.htm#9. 
E-filing website: 
http://efile.illinoiscourts.gov/</t>
  </si>
  <si>
    <t xml:space="preserve">Local circuits each have their own language access plan
-posted on our website. 
http://illinoiscourts.gov/CivilJustice/LanguageAccess/la
nguage-access-plans.asp </t>
  </si>
  <si>
    <t>http://illinoiscourts.gov/CivilJustice/LanguageAccess/d
efault.asp</t>
  </si>
  <si>
    <t>Language Access is a mandatory course for new judges and all new court staff undergo direct training with the language access program manager. 
See attached training schedule for the most recent New Judge Orientation in December 2019.
Training includes distributing the judicial bench card:  https://courts.illinois.gov/CivilJustice/Training_Educati
on/Illinois_Interpreter_Benchcard.pdf. 
And court
personnel desk card:  https://courts.illinois.gov/CivilJustice/Training_Educati
on/Court_personnel_and_Clerks_interpreter_informati
on_card.pdf.
See attached training schedule for the most recent New Judge Orientation in December 2019 (retained on file by NCAJ).</t>
  </si>
  <si>
    <t>Illinois has several resources available online for judges
and court staff, including benchcards, information
sheets, instructions on how to receive reimbursement,
etc.
http://illinoiscourts.gov/CivilJustice/LanguageAccess/R
esources.asp</t>
  </si>
  <si>
    <t>https://courts.illinois.gov/CivilJustice/Training_Educati
on/Illinois_Interpreter_Benchcard.pdf &amp;
https://courts.illinois.gov/CivilJustice/Training_Educati
on/Court_personnel_and_Clerks_interpreter_informati
on_card.pdf</t>
  </si>
  <si>
    <t>http://illinoiscourts.gov/CivilJustice/LanguageAccess/R
esources.asp</t>
  </si>
  <si>
    <t>Sophia Akbar, Senior Program Manager Language
Access, Access to Justice Division, AOIC,
sakbar@illinoiscourts.gov
For counties that do not have bilingual staff,
LanguageLine is available to assist at key points of
contact. See attached documents regarding
LanguageLine availability.
Supporting documents on file wit NCAJ</t>
  </si>
  <si>
    <t>Per state statute and the Supreme Court Language
Access Policy
http://www.ilga.gov/legislation/ilcs/ilcs3.asp?ActID=19
75&amp;ChapterID=54
http://www.ilga.gov/legislation/ilcs/ilcs4.asp?DocNam
e=073500050HArt%2E+VIII+Pt%2E+14&amp;ActID=2017&amp;C
hapterID=56&amp;SeqStart=62200000&amp;SeqEnd=6260000
https://courts.illinois.gov/CivilJustice/LanguageAccess/
Language_Access_Policy.pdf</t>
  </si>
  <si>
    <t>https://courts.illinois.gov/CivilJustice/LanguageAccess/
AOIC_Language_Access_Program_Manual.pdf</t>
  </si>
  <si>
    <t xml:space="preserve">Signage and forms available here:
http://illinoiscourts.gov/CivilJustice/LanguageAccess/R
esources.asp
http://illinoiscourts.gov/Forms/approved/Circuit.asp </t>
  </si>
  <si>
    <t>http://illinoiscourts.gov/CivilJustice/LanguageAccess/R
esources.asp
http://illinoiscourts.gov/Forms/approved/Circuit.asp</t>
  </si>
  <si>
    <t>Per state statute and the Supreme Court Language
Access Policy
http://www.ilga.gov/legislation/ilcs/ilcs3.asp?ActID=19
75&amp;ChapterID=54
http://www.ilga.gov/legislation/ilcs/ilcs4.asp?DocNam
e=073500050HArt%2E+VIII+Pt%2E+14&amp;ActID=2017&amp;C
hapterID=56&amp;SeqStart=62200000&amp;SeqEnd=62600000
https://courts.illinois.gov/CivilJustice/LanguageAccess/
Language_Access_Policy.pdf</t>
  </si>
  <si>
    <t xml:space="preserve">This is required in each circuit’s language access plan.
http://illinoiscourts.gov/CivilJustice/LanguageAccess/la
nguage-access-plans.asp </t>
  </si>
  <si>
    <t>Judicial Education Conference in February 2020, “Disability
Rights in the Courthouse” course held for judges and court
staff. https://sites.google.com/view/education-conference
Training on people with disabilities also part of the Judicial
College Curriculum for court stakeholder groups:
http://illinoiscourts.gov/IL_Judicial_College/default.asp.
Judicial College contact: Cyrana Mott,
cmott@illinoiscourts.gov.C63</t>
  </si>
  <si>
    <t>Judicial Education Conference in February 2020, “Disability
Rights in the Courthouse” course held for judges and court
staff. https://sites.google.com/view/education-conference
Court Disability Coordinator (CDC) Training Manual
published by the Illinois Attorney General’s office. 
The AG’s
Disability Rights Bureau maintains the list of all CDCs and
oversees training from Attorney General’s office. https://illinoisattorneygeneral.gov/rights/Manual_Court_Dis
ability_Coordinators.pdf
Training on people with disabilities also part of the Judicial
College Curriculum for court stakeholder groups:
http://illinoiscourts.gov/IL_Judicial_College/default.asp.
Judicial College contact: Cyrana Mott,
cmott@illinoiscourts.gov.C68</t>
  </si>
  <si>
    <t>Illinois offers a stand-alone course such as Disability Rights in
the Courthouse Which was offered Feb and April 2018 and
Feb 2020 or the content is covered as a topic in other courses periodically- has been 3 times in the last 2 years.
Cyrana Mott, Assistant Director, Judicial College Division,
AOIC cmott@illinoiscourts.gov.</t>
  </si>
  <si>
    <t>See Ill. Sup. Ct. Policy on Access for Persons with
Disabilities,
https://courts.illinois.gov/SupremeCourt/Policies/DisabilityPolicy/disability-policy.pdf
(“Whenever necessary, the Court
will provide, free of charge, the appropriate auxiliary aids
and services to ensure that individuals with disabilities have
an equal opportunity to participate in and benefit from any
Court program.”)
And Language Access Policy:
https://courts.illinois.gov/civiljustice/languageaccess/Language_Access_Policy.pdf
Interpreter Registry:
https://publicapps.illinoiscourts.gov/apex/f?p=303:25:0::NO
:RP::C70
(735 ILCS 5/) Code of Civil Procedure, VIII Pt. 14. Interpreters, Sec. 8-1402, Accommodation for Hearing Disability, at  https://www.ilga.gov/legislation/ilcs/ilcs4.asp?DocName=073500050HArt%2E+VIII+Pt%2E+14&amp;ActID=2017&amp;ChapterID=56&amp;SeqStart=62200000&amp;SeqEnd=62600000</t>
  </si>
  <si>
    <t>Language Access Policy
https://courts.illinois.gov/civiljustice/languageaccess/Langu
age_Access_Policy.pdf
Interpreter Registry:
https://publicapps.illinoiscourts.gov/apex/f?p=303:25:0::NO
:RP::</t>
  </si>
  <si>
    <t>Crystal Gibson, Internet Services Manager, AOIC, cgibson@illinoiscourts.gov, provides the following information:
Illinois law, at http://illinoiscourts.gov/Illinois in the state's Information Technology Act 30 ILCS 587, at http://www.ilga.gov/legislation/ilcs/ilcs3.asp?ActID=2918&amp;ChapterID=7, requires Illinois agencies and universities ensure that their websites are accessible. 
Also, the Court recently reviewed/updated the current Court website. Where Illinois could, Illinois updated it for WCAG 2.1 compliance. 
Illinois has a CSS accessible menu that can be read by a screen reader, with bright contract colors as well as an option to skip the menu and to start reading content, the links on the pages are able to be tabbed through with ARIA tags for readers. 
The court’s main website and efiling platform are being updated and should be even better no later than Fall 2020. 
All courts and clerk’s offices run their own independent websites that the AOIC has no control over because Illinois is a decentralized court system.</t>
  </si>
  <si>
    <t>In the training “Disability Rights in the Courthouse”, judges and staff are trained on the laws re: service animals. Illinois Statutes 775 ILCS 30.3:
 http://www.ilga.gov/legislation/ilcs/ilcs3.asp?ActID=2271&amp;ChapterID=64. &amp; 720 ILCS 5/48-8
http://www.ilga.gov/legislation/ilcs/fulltext.asp?DocName=072000050K48-8</t>
  </si>
  <si>
    <t>Ill. Sup. Ct. Policy on Access for Persons with Disabilities https://courts.illinois.gov/SupremeCourt/Policies/DisabilityPolicy/disability-policy.pdf</t>
  </si>
  <si>
    <t>Ill. Sup. Ct. Website on Access for Persons with Disabilities, http://illinoiscourts.gov/SupremeCourt/Policies/DisabilityPolicy/default.asp; 
Ill. Sup. Ct. Policy on Access for Persons with Disabilities, https://courts.illinois.gov/SupremeCourt/Policies/DisabilityPolicy/disability-policy.pdf</t>
  </si>
  <si>
    <t>Language Access Policy https://courts.illinois.gov/civiljustice/languageaccess/Language_Access_Policy.pdf
Interpreter Registry:
 https://publicapps.illinoiscourts.gov/apex/f?p=303:25:0::NO:RP::</t>
  </si>
  <si>
    <t>Ill. Sup. Ct. Website on Access for Persons with Disabilities, http://illinoiscourts.gov/SupremeCourt/Policies/DisabilityPolicy/default.asp; 
Ill. Sup. Ct. Policy on Access for Persons with Disabilities, https://courts.illinois.gov/SupremeCourt/Policies/DisabilityPolicy/disability-policy.pdf
Ill. Sup. Ct. Req. for Accommodations under the ADA: https://courts.illinois.gov/SupremeCourt/Policies/DisabilityPolicy/RequestforAccommodation.pdf</t>
  </si>
  <si>
    <t>http://illinoiscourts.gov/SupremeCourt/Policies/DisabilityPolicy/default.asp</t>
  </si>
  <si>
    <t xml:space="preserve">The Illinois General Assembly passed an act to streamline, standardize, and reduce court fees in order to facilitate a sliding scale fee waiver for defendants who cannot afford to pay.
https://finesandfeesjusticecenter.org/articles/illinois-hb-4594-criminal-traffic-assessment-act/
The Illinois General Assembly passed an act to identify the scope and limitations of each government office’s license suspension/revocation power, the reasons for which a driver’s privileges could be restricted, and which conditions allow a person to have their license restored.
https://www.aclu-il.org/en/legislation/sb-1786-license-work-act
The Chicago City Council approved changes to the city’s fines and fees system, in an effort to ease the burden on low-income drivers.
https://finesandfeesjusticecenter.org/articles/chicago-ordinance-o2019-5547-regarding-wheel-tax-license-fees-violation-fines-and-payment-plans/
</t>
  </si>
  <si>
    <t xml:space="preserve">… However, only for fines imposed as part of a sentence and assessments under the CTAA, but not for other fines and fees imposed.  The ability to pay determination of assessments under the CTAA will expire in 2021 (extended to 2022 because of Covid-19).  
725 ILCS 5/124A-20 (the Criminal and Traffic Assessment Act or “CTAA”) provides a procedure for people to request a full or partial waiver of certain criminal fees and fines based on their inability to pay (doesn’t apply to traffic-offense related assessments).  The waiver provisions of CTAA are set to expire in 2021 (extended to 2022 because of Covid-19).  </t>
  </si>
  <si>
    <t>Public Act 101-0623 (the License to Work Act)
https://www.chicagotribune.com/politics/ct-jb-pritzker-license-suspension-unpaid-tickets-20200117-y6gej7q6k5gitcoqre6hut5yuy-story.html 
625 Ill. Comp. Stat. 5/6-308(b)
625 ILCS 5/6-306.5
625 ILCS 5/6-306.6
625 ILCS 5/6-306.7</t>
  </si>
  <si>
    <t xml:space="preserve">Several local measures have been put in place.
Champaign County: Payment due dates for fines, fees, costs, restitution in traffic, DUI, felony, misdemeanor, and juvenile cases were extended through November 2, 2020, w/ no interest or late charges assessed, but has not been renewed since.
Chicago extended the following policies indefinitely:  
•	Delay referral of parking, red light, speed camera tickets to collection firms 
•	No defaults of payment plans and no new interest accumulated on current compliance plans including city tickets, utility bills, parking and red-light citations, booting and other non-public safety related violations
•	Delay driver’s license suspensions
•	Through at least June 1, the city will suspend booting, late fees and defaults on payment plans for all city debts, and is suspending city debt checks for ride-share and taxi drivers. 
•	The city will be limiting ticketing, towing and impounding solely to what are public safety-related issues
•	Extend utility bill due dates </t>
  </si>
  <si>
    <t>Kentucky</t>
  </si>
  <si>
    <t>https://kycourts.gov/commissionscommittees/KAJC/Documents/AccesstoJustice_SupremeCourtOrder.pdf</t>
  </si>
  <si>
    <t>https://kycourts.gov/Pages/dvprotections.aspx</t>
  </si>
  <si>
    <t>Kentucky Revised Statutes (KRS) 453.190</t>
  </si>
  <si>
    <t>KY Rules of Civil Procedure 98</t>
  </si>
  <si>
    <t>https://kycourts.gov/Pages/default.aspx</t>
  </si>
  <si>
    <t>https://kycourts.gov/resources/publicationsresources/Publications/yourdayincourt.pdf Page 6</t>
  </si>
  <si>
    <t xml:space="preserve">
https://kycourts.gov/Pages/dvprotections.aspx</t>
  </si>
  <si>
    <t>https://kycourts.gov/courtprograms/CIS/Documents/Orgchart11102016.pdf
https://kycourts.gov/courtprograms/CIS/Pages/default.aspx</t>
  </si>
  <si>
    <t>https://kycourts.gov/courtprograms/CIS/Pages/complaintprocess.aspx</t>
  </si>
  <si>
    <t>https://vimeo.com/123120661</t>
  </si>
  <si>
    <t>https://kycourts.gov/courtprograms/CIS/Pages/SpokenLanguageInterpreter.aspx</t>
  </si>
  <si>
    <t>https://kycourts.gov/courts/supreme/Rules_Procedures/201715.pdf</t>
  </si>
  <si>
    <t>Administrative Procedures of the Court of Justice, Part IX, Section 5(2)    https://kycourts.gov/courts/supreme/Rules_Procedures/201715.pdf</t>
  </si>
  <si>
    <t>https://kycourts.gov/Documents/ADAnoticeDOJ2019.pdf</t>
  </si>
  <si>
    <t>https://kycourts.gov/ADA/Pages/default.aspx</t>
  </si>
  <si>
    <r>
      <t>https://kycourts.gov/ADA/Pages/default.aspx</t>
    </r>
    <r>
      <rPr>
        <u/>
        <sz val="11"/>
        <rFont val="Calibri"/>
        <family val="2"/>
      </rPr>
      <t xml:space="preserve">; </t>
    </r>
    <r>
      <rPr>
        <sz val="11"/>
        <rFont val="Calibri"/>
        <family val="2"/>
      </rPr>
      <t>https://kycourts.gov/Documents/ADAnoticeDOJ2019.pdf</t>
    </r>
  </si>
  <si>
    <t xml:space="preserve">Free to Drive lists Kentucky as a state that does not suspend driver’s license for failure to pay.  Existing Laws for Failure to Pay, Free to Drive, https://www.freetodrive.org/maps/#page-content.  Research does not reveal laws to the contrary, for criminal fines, fees, and costs (but KRS sec. 131.1817 permits suspension or revocation of driver’s licenses for delinquent taxpayers). 
</t>
  </si>
  <si>
    <t>Michigan</t>
  </si>
  <si>
    <r>
      <t xml:space="preserve">Michigan Legal Help oversees self-help services statewide and employs numerous attorneys.  Funding is provided, in part, by Michigan Supreme Court, though these positions may not be technically “in the court system.” </t>
    </r>
    <r>
      <rPr>
        <i/>
        <sz val="10"/>
        <rFont val="Verdana"/>
        <family val="2"/>
      </rPr>
      <t>See</t>
    </r>
    <r>
      <rPr>
        <sz val="10"/>
        <rFont val="Verdana"/>
        <family val="2"/>
      </rPr>
      <t xml:space="preserve"> https://michiganlegalhelp.org/
Reference: Laura Hutzel, Statistical Research Director, Michigan Supreme Court – State Court Administrative Office, HutzelL@courts.mi.gov</t>
    </r>
  </si>
  <si>
    <r>
      <t xml:space="preserve">Michigan’s Justice for All Task Force is currently consulting with stakeholders on ATJ issues through surveys, interviews, and inventories. https://courts.michigan.gov/News-Events/Pages/Justice-for-All.aspx 
</t>
    </r>
    <r>
      <rPr>
        <i/>
        <sz val="10"/>
        <rFont val="Verdana"/>
        <family val="2"/>
      </rPr>
      <t>See</t>
    </r>
    <r>
      <rPr>
        <sz val="10"/>
        <rFont val="Verdana"/>
        <family val="2"/>
      </rPr>
      <t xml:space="preserve"> https://michiganlegalhelp.org/news/justice-all-survey-opportunity-open-now
</t>
    </r>
  </si>
  <si>
    <r>
      <rPr>
        <i/>
        <sz val="10"/>
        <rFont val="Verdana"/>
        <family val="2"/>
      </rPr>
      <t>See e.g.</t>
    </r>
    <r>
      <rPr>
        <sz val="10"/>
        <rFont val="Verdana"/>
        <family val="2"/>
      </rPr>
      <t xml:space="preserve">,
New Judges Orientation material (March 2019): Handling Cases Involving Self-Represented Litigants, presented by Hon. Michelle Friedman Appel, 45th District Court and Hon. Mabel Mayfield, Berrien County Trial Court 
New/Experienced Judges: 
1. Update on MichiganLegalHelp.org: An Online Tool for Self-Represented Family Division, District, &amp; Probate Court Litigants, Ms. Kim Cramer, Michigan Legal Help Program 
2. Limited Scope Representation: Implications for District and Circuit Court Proceedings, Hon. Cylenthia LaToye Miller, 36th District Court; Mr. John A. Jostad, Lamier County Magistrate, Colorado; Mr. Darin A. Day, State Bar of Michigan 
3. Ensuring the Right to be Heard (May, 2020: POSTPONED due to COVID-19), Hon. David Dreyer, Marion Superior Court, Indiana; Hon. Mark Juhas, Superior Court of Los Angeles, California
4. Tips, Techniques in Family Proceedings Involving SRLs (May, 2020: POSTPONED due to COVID-19), Hon. Mark Juhas, Superior Court of Los Angeles, California
5. Tips, Techniques in Civil Proceedings involving SRLs (May, 2020: POSTPONED due to COVID-19), Hon. David Dreyer, Marion Superior Court, Indiana
New Domestic Relations Referees Best Practices for Addressing SRLs (June, 2020: Postponed due to COVID-19), Hon. Deborah McNabb, 17th Circuit Court, Kent County, Michigan
</t>
    </r>
  </si>
  <si>
    <r>
      <rPr>
        <i/>
        <sz val="10"/>
        <rFont val="Verdana"/>
        <family val="2"/>
      </rPr>
      <t>Setting the Stage checklist</t>
    </r>
    <r>
      <rPr>
        <sz val="10"/>
        <rFont val="Verdana"/>
        <family val="2"/>
      </rPr>
      <t>, included in March 2019 orientation materials for new judges (Handling Cases Involving Self-Represented Litigants), includes steps to be taken by judges to assist SRLs.</t>
    </r>
  </si>
  <si>
    <t>Court Support Staff Certification Training (November, 2019, February, 2020, April, 2020) Two modules address working with SRLs. 
Professionalism &amp; Ethics (Ann Filkins, Court Administrator 8th District Court &amp; Deborah Shaw, Juvenile &amp; Probate Court Administrator, Livingston County)
Customer Service (Vicki Courterier, Trial Court Administrator, Otsego County &amp; Mike Dlllon, Court Administrator, 55th District Court)</t>
  </si>
  <si>
    <t>Michigan informed NCAJ that its Justice for All Task Force (https://courts.michigan.gov/News-Events/Pages/Justice-for-All.aspx) recently completed an online survey of SRLs, in English and Spanish, and received over 500 responses.  That information is currently being analyzed to inform service design and delivery.  The survey will be repeated in the future.  Reference: Laura Hutzel, Statistical Research Director, Michigan Supreme Court – State Court Administrative Office, HutzelL@courts.mi.gov</t>
  </si>
  <si>
    <t xml:space="preserve">MCR 2.002. https://courts.michigan.gov/Courts/MichiganSupremeCourt/rules/Documents/HTML/CRs/Ch%202/Court%20Rules%20Book%20Ch%202-Responsive%20HTML5/index.html#t=Court_Rules_Book_Ch_2%2FCourt_Rules_Chapter_2%2FCourt_Rules_Chapter_2.htm
</t>
  </si>
  <si>
    <t xml:space="preserve">Michigan Legal Help provides online self-help tools (https://michiganlegalhelp.org/self-help-tools) and “live help” four hours per day via one-on-one online chat assistance.  
</t>
  </si>
  <si>
    <t>https://courts.michigan.gov/News-Events/press_releases/Documents/Media%20Release%20Cell%20Phone%20Order%20FINAL.pdf</t>
  </si>
  <si>
    <t>https://courts.michigan.gov/Pages/default.aspx</t>
  </si>
  <si>
    <t xml:space="preserve">https://courts.michigan.gov/Administration/SCAO/Forms/courtforms/mc505.pdf
https://courts.michigan.gov/Courts/MichiganSupremeCourt/rules/court-rules-admin-matters/Administrative%20Orders/2020-08_2020-04-29_FormattedOrder_AO2020-13.pdf
</t>
  </si>
  <si>
    <t xml:space="preserve">Michigan Supreme Court’s website has one webpage (https://courts.michigan.gov/Administration/SCAO/Forms/Pages/Search-for-a-form.aspx) with all approved court forms, instructions for some forms, and links to Michigan Legal Help’s toolkit for document assembly.  The Court’s website does not provide links to all required forms or lists of all required supporting materials.  </t>
  </si>
  <si>
    <t>https://courts.michigan.gov/Administration/SCAO/Forms/Pages/Search-for-a-form.aspx</t>
  </si>
  <si>
    <t>https://courts.michigan.gov/Administration/SCAO/Forms/Pages/Personal-Protection.aspx</t>
  </si>
  <si>
    <t>https://michiganlegalhelp.org/self-help-tools/family/i-need-divorce-and-i-do-not-have-minor-children</t>
  </si>
  <si>
    <t xml:space="preserve">https://courts.michigan.gov/Administration/SCAO/Forms/Pages/Search-for-a-form.aspx
https://michiganlegalhelp.org/self-help-tools/family/i-need-divorce-and-i-have-children
</t>
  </si>
  <si>
    <t xml:space="preserve">https://courts.michigan.gov/Administration/SCAO/Forms/Pages/Search-for-a-form.aspx
https://michiganlegalhelp.org/self-help-tools/family/getting-or-changing-child-support-order
</t>
  </si>
  <si>
    <t>https://michiganlegalhelp.org/self-help-tools/personal-safety/i-need-personal-protection-order-domestic-relationship</t>
  </si>
  <si>
    <t xml:space="preserve">https://michiganlegalhelp.org/self-help-tools/money-and-debt/ive-been-sued-debt-collection-case
</t>
  </si>
  <si>
    <t>https://michiganlegalhelp.org/self-help-tools/housing/eviction-nonpayment-of-rent</t>
  </si>
  <si>
    <t xml:space="preserve">Where e-filing is available, it is accessible to everyone on-line through any computer.  Michigan Legal Help provides self-help tools for e-filing.  MiFILE is available in limited jurisdictions currently, but is being expanded with the goal of covering all jurisdictions.  
https://michiganlegalhelp.org/self-help-tools/e-filing
</t>
  </si>
  <si>
    <t xml:space="preserve">A.O. No. 2013-8, Trial Court Requirements for Providing Meaningful Access to the Court for Limited English Proficient Persons, stating: "Within 90 days of the date of this order, each trial court shall adopt a language access plan. This plan must substantially conform to the model promulgated by the state court administrator. The plan must provide meaningful access to limited English proficient persons who have contacts with the court and its administrative staff. The plan shall be submitted to and approved by the State Court Administrative Office as a local administrative order under MCR 8.112," https://courts.michigan.gov/Courts/MichiganSupremeCourt/rules/Documents/Administrative%20Orders.pdf
Michigan is a decentralized state and requires a language access plan identifying all these requirements to be on file with State Court Administrative Office (SCAO).  The Language Access Plan is based on a statewide model, and the aspects of the plan that can be tailored reflect the needs of the individual communities each court serves. The plans are required to be updated as needs change in the court’s community. 
Reference: Laura Hutzel, Statistical Research Director, Michigan Supreme Court – State Court Administrative Office, HutzelL@courts.mi.gov
See 
https://courts.michigan.gov/Administration/SCAO/Resources/LAOs/ModelLAO42.rtf
https://courts.michigan.gov/Courts/COA/aboutthecourt/Documents/Language%20Access%20Plan.pdf </t>
  </si>
  <si>
    <t>A statewide language access coordinator is identified on the Language Access Resources webpage to assist with rare language requests, best practices and additional resources for courts and interpreters. https://courts.michigan.gov/Administration/admin/op/access/Pages/Language-Access-Resources.aspx
Individual Language Access Coordinators are identified for each court and can be found by clicking on the county map and selecting the appropriate court. https://courts.michigan.gov/Self-help/Directories/Pages/trial-court-directory.aspx</t>
  </si>
  <si>
    <t xml:space="preserve">Any complaints from any court, interpreter or citizen can be submitted directly to the State Court Administrative Office (SCAO) (https://courts.michigan.gov/Self-help/complaints/Pages/default.aspx) or 
the Foreign Language Board of Review (https://courts.michigan.gov/Administration/SCAO/OfficesPrograms/FLI/Pages/Foreign-Language-Board.aspx). The Foreign Language Board of Review handles quality and ethical complaints regarding foreign language interpreters.
Also, the provision of and/or timeliness of the provision an interpreter is under the control of the judges.  Judges are elected officials and as such complaints regarding judges and the performance of their duties are filed directly with the Regional Office (https://courts.michigan.gov/Administration/SCAO/OfficesPrograms/RO/Pages/default.aspx) or 
the Judicial Tenure Commission (http://jtc.courts.mi.gov/).  </t>
  </si>
  <si>
    <t>Certification testing is handled through National Center for State Courts (NCSC) and is graded by their raters. https://courts.michigan.gov/Administration/SCAO/OfficesPrograms/FLI/Pages/default.aspx</t>
  </si>
  <si>
    <t xml:space="preserve">MCR 1.111(B) and MCR 1.111(F). https://courts.michigan.gov/Courts/MichiganSupremeCourt/rules/Documents/HTML/CRs/Ch%201/Court%20Rules%20Book%20Ch%201-Responsive%20HTML5/Court_Rules_Book_Ch_1/Court_Rules_Chapter_1/Court_Rules_Chapter_1.htm?rhtocid=_0_10#TOC_Rule_1_111_Foreign </t>
  </si>
  <si>
    <t xml:space="preserve">Each court with the assistance of their language access coordinator has access to I Speak cards (https://www.lep.gov/sites/lep/files/resources/ISpeakCards2004.pdf), telephonic interpreter resources, court employees and other means for other than court proceedings to assist. </t>
  </si>
  <si>
    <r>
      <t xml:space="preserve">The Michigan Department of Licensing and Regulatory Affairs (LARA) promulgates administrative rules which requires certification and training. </t>
    </r>
    <r>
      <rPr>
        <i/>
        <sz val="10"/>
        <rFont val="Verdana"/>
        <family val="2"/>
      </rPr>
      <t>See</t>
    </r>
    <r>
      <rPr>
        <sz val="10"/>
        <rFont val="Verdana"/>
        <family val="2"/>
      </rPr>
      <t xml:space="preserve"> Michigan Department of Licensing and Regulatory Affairs (LARA) administrative rules AR 393.5081. https://ars.apps.lara.state.mi.us/AdminCode/DownloadAdminCodeFile?FileName=1849_2018-070LR_AdminCode.pdf
The Michigan Department of Licensing and Regulatory Affairs (LARA) promulgates administrative rules which requires certification and training, continuing education, and a complaint procedure, and a process for imposing sanction and discipline. See Michigan Department of Licensing and Regulatory Affairs (LARA) administrative rules AR 393.5081, Part 6, Part 7, https://ars.apps.lara.state.mi.us/AdminCode/DownloadAdminCodeFile?FileName=1849_2018-070LR_AdminCode.pdf</t>
    </r>
  </si>
  <si>
    <t>ADA training is required for all chief judges and all ADA coordinators in trial courts.  There is an online training video (https://mjieducation.mi.gov/videos/americans-with-disabilities-act-of-1990-ada-amendments-act-of-2008) courts are encouraged to use to train not only chief judges and ADA coordinators but all judges and court staff.  
A presentation (https://mjieducation.mi.gov/documents/online-learning-videos/107-ada-material-pdf/file) regarding the ADA is available online.</t>
  </si>
  <si>
    <t>There is an online training video (https://mjieducation.mi.gov/videos/americans-with-disabilities-act-of-1990-ada-amendments-act-of-2008) courts are encouraged to use to train not only chief judges and ADA coordinators but all judges and court staff.  
A presentation (https://mjieducation.mi.gov/documents/online-learning-videos/107-ada-material-pdf/file) regarding the ADA is available online.</t>
  </si>
  <si>
    <t>While not required, SCAO provides many training and reference materials on its ADA webpage. https://courts.michigan.gov/Administration/admin/op/access/Pages/americans-with-disabilities-act.aspx
This includes a training video (https://mjieducation.mi.gov/videos/americans-with-disabilities-act-of-1990-ada-amendments-act-of-2008), 
presentation materials (https://mjieducation.mi.gov/documents/online-learning-videos/107-ada-material-pdf/file), 
self-evaluation checklist (https://courts.michigan.gov/Administration/SCAO/OfficesPrograms/Documents/access/ADA-SelfEvaluationChecklist.pdf), 
an ADA handbook (https://courts.michigan.gov/Administration/SCAO/Resources/Documents/Publications/Manuals/ADA-Handbook.pdf), 
and a Frequently Asked Questions (FAQ) document (https://courts.michigan.gov/Administration/SCAO/OfficesPrograms/Documents/access/ADA-FAQ.pdf).  
Whenever a legal decision or new statute is enacted, SCAO provides direction through memoranda (https://courts.michigan.gov/Administration/SCAO/OfficesPrograms/TCS/Pages/SCAO-Communications.aspx).</t>
  </si>
  <si>
    <t xml:space="preserve">MCL 393.507(1)  (http://www.legislature.mi.gov/(S(forz5bywdknesxlckgw042zy))/mileg.aspx?page=getObject&amp;objectName=mcl-393-507) requires a court or appointing authority pay the interpreter.
</t>
  </si>
  <si>
    <t xml:space="preserve">MCL 393.503a (http://www.legislature.mi.gov/(S(avzixr4q401rq3o13nbfm3ra))/mileg.aspx?page=getobject&amp;objectname=mcl-393-503a) requires the use of a certified interpreter. 
MCL 393.502 (http://www.legislature.mi.gov/(S(ljwi43dqe10spjg2e1yy4zqi))/mileg.aspx?page=getObject&amp;objectname=mcl-393-502) defines "qualified interpreter" as "a person who is certified through the national registry of interpreters for the deaf or certified through the state by the division."
</t>
  </si>
  <si>
    <t>The Michigan Department of Licensing and Regulatory Affairs (LARA) promulgates administrative rules (AR) which requires such training.  In order to interpret in a courtroom setting, sign language interpreters must attain a Standard level 3 certification. See AR 393.5025; AR 393.5028. https://ars.apps.lara.state.mi.us/AdminCode/DownloadAdminCodeFile?FileName=1849_2018-070LR_AdminCode.pdf
See also, https://courts.michigan.gov/Administration/admin/op/access/Pages/americans-with-disabilities-act.aspx</t>
  </si>
  <si>
    <t>MCL 37.1302 (http://www.legislature.mi.gov/(S(nw4avwwr31si0kvjx5lhhjee))/mileg.aspx?page=getObject&amp;objectName=mcl-37-1302) requires that service animals be permitted to accompany an individual with a disability to all areas of a facility where the public is permitted to go.  
MCL 750.502(8) (http://www.legislature.mi.gov/(S(cbpv4ixemnj2nsq0e1wl4ncp))/mileg.aspx?page=getObject&amp;objectName=mcl-750-502c) provides that a “person with a disability shall be permitted to be accompanied by his or her service animal in all areas of public accommodation where members of the public….are permitted to go.”  
MCL 750.50a (http://www.legislature.mi.gov/(S(cbpv4ixemnj2nsq0e1wl4ncp))/mileg.aspx?page=getObject&amp;objectName=mcl-750-50a) prohibits an individual from interfering with a service animal from performing its duties (a misdemeanor).</t>
  </si>
  <si>
    <t xml:space="preserve">Michigan Supreme Court’s webpage provide a Request for Accommodations (https://courts.michigan.gov/Administration/SCAO/Forms/courtforms/mc70.pdf) form and instructions.  There are not examples. 
The FAQ document (https://courts.michigan.gov/Administration/SCAO/OfficesPrograms/Documents/access/ADA-FAQ.pdf) on the ADA webpage provides on pages 3 – 11 some examples of many types of accommodations for different disabilities.  </t>
  </si>
  <si>
    <t xml:space="preserve">Michigan Supreme Court’s webpage for language interpretation (https://courts.michigan.gov/self-help/interpreter/pages/default.aspx) includes a link for interpreters for the deaf.  </t>
  </si>
  <si>
    <t xml:space="preserve">Michigan Supreme Court’s website provides contact information for every court:  
Individual Trial Courts: Court ADA Coordinators. https://courts.michigan.gov/self-help/directories/pages/trial-court-directory.aspx
Michigan Court of Appeals: ADA Coordinator. https://courts.michigan.gov/Courts/COA/aboutthecourt/Pages/Policies.aspx
Michigan Supreme Court: ADA Coordinator. https://courts.michigan.gov/Courts/MichiganSupremeCourt/Clerks/Pages/default.aspx
</t>
  </si>
  <si>
    <t xml:space="preserve">Review of Request for Reasonable Accommodations and Response (MC 70a) (https://courts.michigan.gov/Administration/SCAO/Forms/courtforms/mc70a.pdf) can be completed and printed and mailed to the ADA coordinator at the trial court. 
Each trial court has its ADA coordinator listed on the SCAO Trial Court Directory website (https://courts.michigan.gov/self-help/directories/pages/trial-court-directory.aspx), and many trial courts have court-specific information on their webpage.  </t>
  </si>
  <si>
    <t>Michigan Supreme Court’s ADA webpage (https://courts.michigan.gov/Administration/admin/op/access/Pages/americans-with-disabilities-act.aspx) provides staff contact regarding ADA.</t>
  </si>
  <si>
    <t xml:space="preserve">Michigan Supreme Court’s ADA webpage (https://courts.michigan.gov/Administration/admin/op/access/Pages/americans-with-disabilities-act.aspx) provides written policy.  </t>
  </si>
  <si>
    <t>NA</t>
  </si>
  <si>
    <t xml:space="preserve">Other than MCL § 600.8827, the above-referenced sections do not suspend licenses for failure to pay, except for fines and fees imposed for driving related offenses.  MCL § 600.8827 applies to non-driving related civil infractions, but applies only to prohibit the issuance or renewal of operators or chauffeur’s licenses.  </t>
  </si>
  <si>
    <t>WEIGHTS</t>
  </si>
  <si>
    <t>Public defender/court appointment system
https://www.ilga.gov/legislation/ilcs/documents/070504050K1-5.htm
http://civilrighttocounsel.org/major_developments/309</t>
  </si>
  <si>
    <t>405 ILCS 5/3-805 (involuntary commitment) and 405 ILCS 5/2-107.1 (involuntary treatment)
"Every respondent alleged to be subject to involuntary admission on an inpatient or outpatient basis shall be represented by counsel." 405 ILCS 5/3-805 
https://www.ilga.gov/legislation/ilcs/documents/040500050K3-805.htm. 
405 ILCS 5/2-107.1 extends the above to hearings regarding involuntary treatment. 
https://www.ilga.gov/legislation/ilcs/fulltext.asp?DocName=040500050K2-107.1
http://civilrighttocounsel.org/major_developments/304</t>
  </si>
  <si>
    <t>755 ILCS 5/11a-10(e) "The court . . . shall appoint counsel upon respondent's request or if the respondent takes a position adverse to that of the guardian ad litem." 755 ILCS 5/11a-10(e)
https://ilga.gov/legislation/ilcs/documents/075500050K11a-10.htm
http://civilrighttocounsel.org/major_developments/307</t>
  </si>
  <si>
    <t>By case law an indigent biological dad is entitled to appointed counsel in an adoption case
Confirmed  In re Adoption of L.T.M. v. John M., 824 N.E.2d 221 (Ill. 2005)
ttp://civilrighttocounsel.org/major_developments/1118</t>
  </si>
  <si>
    <t xml:space="preserve">ILL. SUP. CT. R. 6.5 
http://illinoiscourts.gov/SupremeCourt/Rules/Art_VIII/ArtVIII_NEW.htm#6.5
http://www.cpbo.org/wp-content/uploads/2020/06/Pro-Bono-Rules-Chart-6.12.20.pdf
</t>
  </si>
  <si>
    <t>ILL. SUP. CT. R. 756 (f) 
http://illinoiscourts.gov/SupremeCourt/Rules/Art_VII/artVII.htm#Rule756
http://www.cpbo.org/wp-content/uploads/2020/06/Pro-Bono-Rules-Chart-6.12.20.pdf</t>
  </si>
  <si>
    <t>ILL. SUP. CT. R. 718 
http://illinoiscourts.gov/SupremeCourt/Rules/Art_VII/artVII.htm#Rules718
http://www.cpbo.org/wp-content/uploads/2020/06/Pro-Bono-Rules-Chart-6.12.20.pdf</t>
  </si>
  <si>
    <t>ILL. SUP. CT. R. 756(k) 
http://illinoiscourts.gov/SupremeCourt/Rules/Art_VII/artVII.htm#Rule756.
http://www.cpbo.org/wp-content/uploads/2020/06/Pro-Bono-Rules-Chart-6.12.20.pdf</t>
  </si>
  <si>
    <t>ILL. SUP. CT. R. 716(g) 
http://illinoiscourts.gov/SupremeCourt/Rules/Art_VII/artVII.htm#Rule716
http://www.cpbo.org/wp-content/uploads/2020/06/Pro-Bono-Rules-Chart-6.12.20.pdf</t>
  </si>
  <si>
    <t>Many of these are done on a local level at various courthouses, supported by the ATJ Commission, but not on a statewide level (Alison Spanner, Assistant Director, Access to Justice Division, aspanner@illinoiscourts.gov)</t>
  </si>
  <si>
    <t>ILL. R. PROF’L CONDUCT 1.2(c) 
http://illinoiscourts.gov/SupremeCourt/Rules/Art_VIII/ArtVIII_NEW.htm#1.2
ILL. R. PROF’L CONDUCT. 6.5, 
http://illinoiscourts.gov/SupremeCourt/Rules/Art_VIII/ArtVIII_NEW.htm#6.5
ILL. SUP. CT. R. 11(f), 
http://illinoiscourts.gov/SupremeCourt/Rules/Art_I/ArtI.htm#11 ILL. SUP. CT. R. 13(c)(6), 
http://illinoiscourts.gov/SupremeCourt/Rules/Art_I/ArtI.htm#13
ILL. SUP. CT. R. 137(e), 
http://illinoiscourts.gov/SupremeCourt/Rules/Art_II/ArtII.htm#137</t>
  </si>
  <si>
    <t>http://illinoiscourts.gov/Forms/approved/procedures/limited_scope.asp</t>
  </si>
  <si>
    <t>Annual Report: http://illinoiscourts.gov/SupremeCourt/AnnReport.asp</t>
  </si>
  <si>
    <t>Annual Report: 
http://illinoiscourts.gov/SupremeCourt/AnnReport.asp. 
Only publish overview of the data because the AOIC is still refining SRL data collection practices and multiple counties across Illinois reported having zero SRLs involved in cases. Illinois believes this is inaccurate and is working with the counties and their case management systems to resolve the issue. These numbers should be read as the minimum number of SRL involved cases across the state.</t>
  </si>
  <si>
    <t>Can view court files for free in-person everywhere in state. Many jurisdictions also have free viewing of your court files electronically, but no statewide system yet. Recently, a statewide Remote Access Policy was adopted: 
https://courts.illinois.gov/SupremeCourt/Policies/Pdf/Remote_Access_Policy.pdf. 
This policy allows people to see their own case files, but would have a cost for the public to look at cases they are not involved in.</t>
  </si>
  <si>
    <t>10 counties report as part of the Child Protection Data Courts Project: https://courts.illinois.gov/ChildProtection/CIP/CPDC_at-a-glance.pdf.</t>
  </si>
  <si>
    <r>
      <t xml:space="preserve">In </t>
    </r>
    <r>
      <rPr>
        <i/>
        <sz val="12"/>
        <color rgb="FF000000"/>
        <rFont val="Calibri"/>
        <family val="2"/>
      </rPr>
      <t>G.P.</t>
    </r>
    <r>
      <rPr>
        <sz val="12"/>
        <color rgb="FF000000"/>
        <rFont val="Calibri"/>
        <family val="2"/>
      </rPr>
      <t xml:space="preserve"> </t>
    </r>
    <r>
      <rPr>
        <i/>
        <sz val="12"/>
        <color rgb="FF000000"/>
        <rFont val="Calibri"/>
        <family val="2"/>
      </rPr>
      <t>v. Indiana Dept of Child Servs</t>
    </r>
    <r>
      <rPr>
        <sz val="12"/>
        <color rgb="FF000000"/>
        <rFont val="Calibri"/>
        <family val="2"/>
      </rPr>
      <t>, 4 N.E.3d 1158 (Ind. 2014).
http://civilrighttocounsel.org/major_developments/163</t>
    </r>
  </si>
  <si>
    <t>Ind. Code § 12-26-2-2(b)(4).
http://civilrighttocounsel.org/major_developments/324
http://civilrighttocounsel.org/major_developments/1123</t>
  </si>
  <si>
    <r>
      <t>In re McClure</t>
    </r>
    <r>
      <rPr>
        <sz val="12"/>
        <color rgb="FF000000"/>
        <rFont val="Calibri"/>
        <family val="2"/>
      </rPr>
      <t>, 549 N.E.2d 392 (Ind. App. 1990).</t>
    </r>
    <r>
      <rPr>
        <i/>
        <sz val="12"/>
        <color rgb="FF000000"/>
        <rFont val="Calibri"/>
        <family val="2"/>
      </rPr>
      <t xml:space="preserve">
http://civilrighttocounsel.org/major_developments/336</t>
    </r>
  </si>
  <si>
    <t>Indiana Rules of Court, Rules of Professional Conduct: Rule 6.1
http://www.cpbo.org/wp-content/uploads/2020/06/Pro-Bono-Rules-Chart-6.12.20.pdf</t>
  </si>
  <si>
    <t>Indiana Code of Judicial Conduct: Rule 3.7. B</t>
  </si>
  <si>
    <t>Indiana Rules of Court, Rules of Professional Conduct: Rule 6.5
http://www.cpbo.org/wp-content/uploads/2020/06/Pro-Bono-Rules-Chart-6.12.20.pdf</t>
  </si>
  <si>
    <t>Indiana Rules of Court, Rules of Professional Conduct: Rule 6.7
http://www.cpbo.org/wp-content/uploads/2020/06/Pro-Bono-Rules-Chart-6.12.20.pdf</t>
  </si>
  <si>
    <t>If meet requirements of Rules for Admission to the Bar and the Discipline of Attorneys Rule 6.2</t>
  </si>
  <si>
    <t>Indiana Rules of Court, Rules of Trial Procedure 3.1(I); Rules of Professional Conduct 6.5</t>
  </si>
  <si>
    <t>https://www.in.gov/judiciary/2711.htm</t>
  </si>
  <si>
    <t>https://www.in.gov/judiciary/2729.htm</t>
  </si>
  <si>
    <t xml:space="preserve">KSA 38-2205(b)(1)
See also, National Coalition for Civil Right to Counsel, at http://civilrighttocounsel.org/major_developments/354 </t>
  </si>
  <si>
    <t xml:space="preserve">KSA 59-2960(3)
See also, National Coalition for Civil Right to Counsel, at http://civilrighttocounsel.org/major_developments/36 </t>
  </si>
  <si>
    <t>KSA 59-3063(3)
See also, National Coalition for Civil Right to Counsel, at  http://civilrighttocounsel.org/major_developments/363</t>
  </si>
  <si>
    <t xml:space="preserve">KSA 59-2136(h)(1)
See also, National Coalition for Civil Right to Counsel, at http://civilrighttocounsel.org/major_developments/360 </t>
  </si>
  <si>
    <t>Canon 3 - Extra Judicial Activities, Rule 3.1, at https://www.kscourts.org/Rules-Orders/Rules/CANON-THREE-Extrajudicial-Activities.</t>
  </si>
  <si>
    <t>Supreme Court Rule 712 B
See also, Pro Bono Institute, at http://www.cpbo.org/wp-content/uploads/2020/06/Pro-Bono-Rules-Chart-6.12.20.pdf</t>
  </si>
  <si>
    <t>Rule 115A Limited Representation, at https://www.kscourts.org/Rules-Orders/Rules/Limited-Representation.</t>
  </si>
  <si>
    <t>Limited Representation by an Attorney, at https://www.kscourts.org/Public/Legal-Help/Limited-Representation</t>
  </si>
  <si>
    <t>Case Statistics, at https://www.kscourts.org/Cases-Opinions/Case-Statistics</t>
  </si>
  <si>
    <r>
      <rPr>
        <sz val="10"/>
        <rFont val="Verdana"/>
        <family val="2"/>
      </rPr>
      <t xml:space="preserve">In Child in Need of Care cases (abuse/neglect), parents have a right to counsel pursuant to Louisiana Children’s Code Article 608. See also, National Coalition for Civil Right to Counsel, </t>
    </r>
    <r>
      <rPr>
        <u/>
        <sz val="10"/>
        <rFont val="Verdana"/>
        <family val="2"/>
      </rPr>
      <t xml:space="preserve">
</t>
    </r>
    <r>
      <rPr>
        <sz val="10"/>
        <rFont val="Verdana"/>
        <family val="2"/>
      </rPr>
      <t xml:space="preserve">  </t>
    </r>
    <r>
      <rPr>
        <u/>
        <sz val="10"/>
        <rFont val="Verdana"/>
        <family val="2"/>
      </rPr>
      <t xml:space="preserve">
</t>
    </r>
    <r>
      <rPr>
        <u/>
        <sz val="10"/>
        <color theme="4"/>
        <rFont val="Verdana"/>
        <family val="2"/>
      </rPr>
      <t>http://civilrighttocounsel.org/major_developments/383</t>
    </r>
  </si>
  <si>
    <r>
      <rPr>
        <sz val="10"/>
        <rFont val="Verdana"/>
        <family val="2"/>
      </rPr>
      <t xml:space="preserve">Adults have the right to counsel pursuant to Louisiana Revised Statutes 28:54 and 28:64. Children have the right to counsel pursuant to Louisiana Children’s Code Articles 1405 and 1442. See also, National Coalition for Civil Right to Counsel, 
</t>
    </r>
    <r>
      <rPr>
        <u/>
        <sz val="10"/>
        <color rgb="FF0070C0"/>
        <rFont val="Verdana"/>
        <family val="2"/>
      </rPr>
      <t xml:space="preserve">
http://civilrighttocounsel.org/major_developments/389  </t>
    </r>
  </si>
  <si>
    <r>
      <rPr>
        <sz val="10"/>
        <rFont val="Verdana"/>
        <family val="2"/>
      </rPr>
      <t>Adult guardianship cases in Louisiana are called Interdictions. In such cases the proposed interdict has the right to counsel pursuant Louisiana Code of Civil Procedure Articles 4544 and 4549. Guardianship of children in Louisiana generally is called Tutorship and there is no right to counsel for the child. However, In Child in Need of Care cases children have a right to counsel when guardianship is being considered pursuant to Louisiana Children’s Code Article 607. See also, National Coalition for Civil Right to Counsel,</t>
    </r>
    <r>
      <rPr>
        <u/>
        <sz val="10"/>
        <color theme="10"/>
        <rFont val="Verdana"/>
        <family val="2"/>
      </rPr>
      <t xml:space="preserve"> 
</t>
    </r>
    <r>
      <rPr>
        <u/>
        <sz val="10"/>
        <color rgb="FF0070C0"/>
        <rFont val="Verdana"/>
        <family val="2"/>
      </rPr>
      <t xml:space="preserve">
http://civilrighttocounsel.org/major_developments/391 </t>
    </r>
  </si>
  <si>
    <r>
      <rPr>
        <sz val="10"/>
        <rFont val="Verdana"/>
        <family val="2"/>
      </rPr>
      <t xml:space="preserve">Louisiana Children’s Code Article 1016. See also, National Coalition for Civil Right to Counsel, </t>
    </r>
    <r>
      <rPr>
        <u/>
        <sz val="10"/>
        <rFont val="Verdana"/>
        <family val="2"/>
      </rPr>
      <t xml:space="preserve">
</t>
    </r>
    <r>
      <rPr>
        <u/>
        <sz val="10"/>
        <color rgb="FF0070C0"/>
        <rFont val="Verdana"/>
        <family val="2"/>
      </rPr>
      <t>http://civilrighttocounsel.org/major_developments/386</t>
    </r>
  </si>
  <si>
    <r>
      <rPr>
        <sz val="10"/>
        <rFont val="Verdana"/>
        <family val="2"/>
      </rPr>
      <t>Louisiana Rules of Professional Conduct 6.1 mirrors ABA Model Rule 6.1.</t>
    </r>
    <r>
      <rPr>
        <u/>
        <sz val="10"/>
        <color theme="10"/>
        <rFont val="Verdana"/>
        <family val="2"/>
      </rPr>
      <t xml:space="preserve">
</t>
    </r>
    <r>
      <rPr>
        <sz val="10"/>
        <rFont val="Verdana"/>
        <family val="2"/>
      </rPr>
      <t xml:space="preserve">
See also, Pro Bono Institute Chart,
</t>
    </r>
    <r>
      <rPr>
        <u/>
        <sz val="10"/>
        <color theme="10"/>
        <rFont val="Verdana"/>
        <family val="2"/>
      </rPr>
      <t xml:space="preserve">
http://www.cpbo.org/wp-content/uploads/2020/06/Pro-Bono-Rules-Chart-6.12.20.pdf</t>
    </r>
  </si>
  <si>
    <r>
      <rPr>
        <sz val="10"/>
        <rFont val="Verdana"/>
        <family val="2"/>
      </rPr>
      <t>It is not specifically mentioned in Canon 5: Extra-Judicial Activities, but it may be implied because it is not specifically prohibited. The Pro Bono toolkit in the link below provides the judiciary with guidance and strong encouragement to promote pro bono work.</t>
    </r>
    <r>
      <rPr>
        <u/>
        <sz val="10"/>
        <color theme="10"/>
        <rFont val="Verdana"/>
        <family val="2"/>
      </rPr>
      <t xml:space="preserve">
https://www.ladb.org/DR/Default.aspx?TAB=ROPC&amp;DocID=R+OPC6-5&amp;tab=ROPC
</t>
    </r>
  </si>
  <si>
    <r>
      <rPr>
        <sz val="10"/>
        <rFont val="Verdana"/>
        <family val="2"/>
      </rPr>
      <t>Louisiana Rules of Professional Conduct 6.5 mirrors ABA Model Rule 6.5.</t>
    </r>
    <r>
      <rPr>
        <u/>
        <sz val="10"/>
        <color theme="10"/>
        <rFont val="Verdana"/>
        <family val="2"/>
      </rPr>
      <t xml:space="preserve">
</t>
    </r>
    <r>
      <rPr>
        <sz val="10"/>
        <rFont val="Verdana"/>
        <family val="2"/>
      </rPr>
      <t xml:space="preserve">
See also, Pro Bono Institute Chart,
</t>
    </r>
    <r>
      <rPr>
        <u/>
        <sz val="10"/>
        <color theme="10"/>
        <rFont val="Verdana"/>
        <family val="2"/>
      </rPr>
      <t xml:space="preserve">
http://www.cpbo.org/wp-content/uploads/2020/06/Pro-Bono-Rules-Chart-6.12.20.pdf</t>
    </r>
  </si>
  <si>
    <r>
      <rPr>
        <sz val="10"/>
        <rFont val="Verdana"/>
        <family val="2"/>
      </rPr>
      <t xml:space="preserve">See Louisiana Supreme Court Rule 17, </t>
    </r>
    <r>
      <rPr>
        <u/>
        <sz val="10"/>
        <color theme="10"/>
        <rFont val="Verdana"/>
        <family val="2"/>
      </rPr>
      <t xml:space="preserve">
https://www.lasc.org/Supreme_Court_Rules?p=RuleXVII
</t>
    </r>
    <r>
      <rPr>
        <sz val="10"/>
        <rFont val="Verdana"/>
        <family val="2"/>
      </rPr>
      <t xml:space="preserve">See also, Application for pro hac vice admission in Louisiana, 
</t>
    </r>
    <r>
      <rPr>
        <u/>
        <sz val="10"/>
        <color theme="10"/>
        <rFont val="Verdana"/>
        <family val="2"/>
      </rPr>
      <t xml:space="preserve">
https://www.ladb.org/docs/Forms/PHV_App.pdf
</t>
    </r>
    <r>
      <rPr>
        <sz val="10"/>
        <rFont val="Verdana"/>
        <family val="2"/>
      </rPr>
      <t>See also, Pro Bono Institute Chart,</t>
    </r>
    <r>
      <rPr>
        <u/>
        <sz val="10"/>
        <color theme="10"/>
        <rFont val="Verdana"/>
        <family val="2"/>
      </rPr>
      <t xml:space="preserve">
http://www.cpbo.org/wp-content/uploads/2020/06/Pro-Bono-Rules-Chart-6.12.20.pdf
</t>
    </r>
  </si>
  <si>
    <r>
      <rPr>
        <sz val="10"/>
        <rFont val="Verdana"/>
        <family val="2"/>
      </rPr>
      <t>The Louisiana Supreme Court recently approved an Emeritus Rule which allows reduced fees for otherwise retired attorneys to provide defined pro bono services.</t>
    </r>
    <r>
      <rPr>
        <u/>
        <sz val="10"/>
        <color theme="10"/>
        <rFont val="Verdana"/>
        <family val="2"/>
      </rPr>
      <t xml:space="preserve">
https://www.lasc.org/Supreme_Court_Rules?p=RuleXVIII
</t>
    </r>
  </si>
  <si>
    <r>
      <rPr>
        <sz val="10"/>
        <rFont val="Verdana"/>
        <family val="2"/>
      </rPr>
      <t xml:space="preserve">See Louisiana Supreme Court Rule 3.21, </t>
    </r>
    <r>
      <rPr>
        <u/>
        <sz val="10"/>
        <color theme="10"/>
        <rFont val="Verdana"/>
        <family val="2"/>
      </rPr>
      <t xml:space="preserve">
https://www.lasc.org/rules/orders/2017/rule_xxxrule_3_regulation3_21.pdf
</t>
    </r>
    <r>
      <rPr>
        <sz val="10"/>
        <rFont val="Verdana"/>
        <family val="2"/>
      </rPr>
      <t xml:space="preserve">See also, Application for CLE Credit for Pro Bono Representation, </t>
    </r>
    <r>
      <rPr>
        <u/>
        <sz val="10"/>
        <color theme="10"/>
        <rFont val="Verdana"/>
        <family val="2"/>
      </rPr>
      <t xml:space="preserve">
https://www.lsba.org/documents/MCLE/ApplicationForProBonoCLECredit.pdf
</t>
    </r>
    <r>
      <rPr>
        <sz val="10"/>
        <rFont val="Verdana"/>
        <family val="2"/>
      </rPr>
      <t>See also, Pro Bono Institute Chart,</t>
    </r>
    <r>
      <rPr>
        <u/>
        <sz val="10"/>
        <color theme="10"/>
        <rFont val="Verdana"/>
        <family val="2"/>
      </rPr>
      <t xml:space="preserve">
http://www.cpbo.org/wp-content/uploads/2020/06/Pro-Bono-Rules-Chart-6.12.20.pdf</t>
    </r>
  </si>
  <si>
    <r>
      <rPr>
        <sz val="10"/>
        <rFont val="Verdana"/>
        <family val="2"/>
      </rPr>
      <t xml:space="preserve">The state informed NCAJ of several pro bono programs that provide opportunities to for attorneys to volunteer their time through “Ask-A-Lawyer” and similar events providing legal advice and/or legal information. Annually, the ATJ Commission coordinates a statewide “Lawyer in Library” week hosting events in almost every parish of the state. Reference: ATJ Projects Counsel, Stephanie Beaugh, at stephanie.beaugh@lsba.org.  </t>
    </r>
    <r>
      <rPr>
        <u/>
        <sz val="10"/>
        <color theme="10"/>
        <rFont val="Verdana"/>
        <family val="2"/>
      </rPr>
      <t xml:space="preserve">
</t>
    </r>
    <r>
      <rPr>
        <sz val="10"/>
        <rFont val="Verdana"/>
        <family val="2"/>
      </rPr>
      <t xml:space="preserve">
See the following links:</t>
    </r>
    <r>
      <rPr>
        <u/>
        <sz val="10"/>
        <color theme="10"/>
        <rFont val="Verdana"/>
        <family val="2"/>
      </rPr>
      <t xml:space="preserve">
https://www.lsba.org/LouisianaLawyersinLibraries/LouisianaLawyersLibraries.aspx
http://probono-no.org/clinics
</t>
    </r>
  </si>
  <si>
    <t>LA Rules of Professional Conduct 1.2(c) allows a lawyer to limit the scope of representation as long as it is reasonable under the circumstances and the client gives informed consent.</t>
  </si>
  <si>
    <r>
      <rPr>
        <sz val="10"/>
        <rFont val="Verdana"/>
        <family val="2"/>
      </rPr>
      <t xml:space="preserve">Published in the Louisiana Supreme Court Annual Report: 
</t>
    </r>
    <r>
      <rPr>
        <u/>
        <sz val="10"/>
        <color theme="10"/>
        <rFont val="Verdana"/>
        <family val="2"/>
      </rPr>
      <t xml:space="preserve">
https://www.lasc.org/AnnualReports</t>
    </r>
  </si>
  <si>
    <t>http://www.cpbo.org/wp-content/uploads/2020/06/Pro-Bono-Rules-Chart-6.12.20.pdf</t>
  </si>
  <si>
    <t>"Limited Assistance Representation," MA Judiciary website, http://www.mass.gov/courts/programs/legal-assistance/lar-gen.html. See also Massachusetts Rules of Professional Conduct, Rule 1.2(c), https://www.mass.gov/supreme-judicial-court-rules/rules-of-professional-conduct-rule-12-scope-of-representation-and</t>
  </si>
  <si>
    <t>"Limited Assistance Representation (LAR) court forms": https://www.mass.gov/lists/limited-assistance-representation-lar-court-forms</t>
  </si>
  <si>
    <t>“Trial Court Statistical Reports and Dashboards,” MA Judiciary website, https://www.mass.gov/info-details/trial-court-statistical-reports-and-dashboards</t>
  </si>
  <si>
    <t xml:space="preserve">Md. Code Ann. Cts. &amp; Jud. Proc §§ 3-813(b)(1). https://govt.westlaw.com/mdc/Document/N94110E80F62811E7B2EBA847156DAAF7?viewType=FullText&amp;originationContext=documenttoc&amp;transitionType=CategoryPageItem&amp;contextData=(sc.Default)&amp;bhcp=1
Md. Code Ann. Crim. Proc. 16-204(b)(1)(v).  https://govt.westlaw.com/mdc/Document/N053478D0AA8611E183F7C076EF385880?viewType=FullText&amp;originationContext=documenttoc&amp;transitionType=DocumentItem&amp;contextData=%28sc.Default%29
See also, National Coalition for Civil Right to Counsel. http://civilrighttocounsel.org/major_developments/200
</t>
  </si>
  <si>
    <t xml:space="preserve">Md. Code Crim. Proc. § 16-204(b)(1)(iv). https://govt.westlaw.com/mdc/Document/N053478D0AA8611E183F7C076EF385880?viewType=FullText&amp;originationContext=documenttoc&amp;transitionType=DocumentItem&amp;contextData=%28sc.Default%29
See also, National Coalition for Civil Right to Counsel. http://civilrighttocounsel.org/major_developments/211
</t>
  </si>
  <si>
    <t xml:space="preserve">Md. Code Ann., Est. &amp; Trusts § 13-705(d). https://govt.westlaw.com/mdc/Document/NAA98C850B98111E9AE9F96B7C1187AA1?viewType=FullText&amp;originationContext=documenttoc&amp;transitionType=CategoryPageItem&amp;contextData=(sc.Default)
See also, National Coalition for Civil Right to Counsel. http://civilrighttocounsel.org/major_developments/208
</t>
  </si>
  <si>
    <t>Md. Code Ann. Crim. Proc. § 16-204(b)(1)(vi). https://govt.westlaw.com/mdc/Document/N053478D0AA8611E183F7C076EF385880?viewType=FullText&amp;originationContext=documenttoc&amp;transitionType=DocumentItem&amp;contextData=%28sc.Default%29
Md. Code Ann. Fam. Law § 5-3A-07(a)(1) (private agency guardianship leading to adoption). https://govt.westlaw.com/mdc/Document/NB197ECA09CE111DB9BCF9DAC28345A2A?viewType=FullText&amp;originationContext=documenttoc&amp;transitionType=CategoryPageItem&amp;contextData=(sc.Default)
Md. Code Ann. Fam. Law § 5-3B-06(a)(1) (independent adoption). https://govt.westlaw.com/mdc/Document/NB87E96409CE111DB9BCF9DAC28345A2A?viewType=FullText&amp;originationContext=documenttoc&amp;transitionType=CategoryPageItem&amp;contextData=(sc.Default)
See also, National Coalition for Civil Right to Counsel. http://civilrighttocounsel.org/major_developments/203</t>
  </si>
  <si>
    <t>Md. Rule 19-306.1. https://govt.westlaw.com/mdc/Document/N3F04A9103C0211E6A91396A739D63AEE?contextData=(sc.Default)&amp;transitionType=Default
http://www.cpbo.org/wp-content/uploads/2020/06/Pro-Bono-Rules-Chart-6.12.20.pdf</t>
  </si>
  <si>
    <t>Md. Rule 18-103.7(b) &amp; Comment 5. https://govt.westlaw.com/mdc/Document/NBFDFF1903C0011E6BDB8F71DBFB0E872?viewType=FullText&amp;originationContext=documenttoc&amp;transitionType=CategoryPageItem&amp;contextData=(sc.Default)</t>
  </si>
  <si>
    <t>Md. Rule 19-306.5.  https://govt.westlaw.com/mdc/Document/N323A6DF03C0211E6ACAF9E5216076AB4?viewType=FullText&amp;originationContext=documenttoc&amp;transitionType=CategoryPageItem&amp;contextData=(sc.Default)
http://www.cpbo.org/wp-content/uploads/2020/06/Pro-Bono-Rules-Chart-6.12.20.pdf</t>
  </si>
  <si>
    <t>Md. Rule 19-503. https://govt.westlaw.com/mdc/Document/N408BE5503C0211E69147B51246646F09?viewType=FullText&amp;originationContext=documenttoc&amp;transitionType=CategoryPageItem&amp;contextData=(sc.Default)
http://www.cpbo.org/wp-content/uploads/2020/06/Pro-Bono-Rules-Chart-6.12.20.pdf</t>
  </si>
  <si>
    <t>Md. Rule 19-504 (Permits the admission of out-of-state attorneys to do pro bono in the state. Not limited to disaster relief). https://govt.westlaw.com/mdc/Document/N3716A1903C0211E6A91396A739D63AEE?viewType=FullText&amp;originationContext=documenttoc&amp;transitionType=CategoryPageItem&amp;contextData=(sc.Default)
http://www.cpbo.org/wp-content/uploads/2020/06/Pro-Bono-Rules-Chart-6.12.20.pdf</t>
  </si>
  <si>
    <t>Md. Rule 19-605(a)(2)(C) and (b)(2). https://govt.westlaw.com/mdc/Document/N362C1A803C0211E69A7981745F9F9D8A?viewType=FullText&amp;originationContext=documenttoc&amp;transitionType=CategoryPageItem&amp;contextData=(sc.Default)
http://www.cpbo.org/wp-content/uploads/2020/06/Pro-Bono-Rules-Chart-6.12.20.pdf</t>
  </si>
  <si>
    <r>
      <t xml:space="preserve">The Judiciary funds a Tenant Volunteer Lawyer of the Day program in Baltimore City. The Judiciary also funds day-of-court Consumer Protection Programs in Baltimore City and Prince George’s Co. At least one other organization (Community Legal Services of Prince George’s Co.) provides a rent court day-of-court program in Prince George’s Co. The Judiciary funds court-based domestic violence legal services programs that provide day-of-court assistance, and in many cases representation in those cases in most jurisdictions.  </t>
    </r>
    <r>
      <rPr>
        <i/>
        <sz val="10"/>
        <rFont val="Verdana"/>
        <family val="2"/>
      </rPr>
      <t>See</t>
    </r>
    <r>
      <rPr>
        <sz val="10"/>
        <rFont val="Verdana"/>
        <family val="2"/>
      </rPr>
      <t xml:space="preserve"> https://probonomd.org/about-us/pbrcs-projects/courtroom-advocacy/#volunteer</t>
    </r>
  </si>
  <si>
    <t>Md. Rule 19-301.2(c). https://govt.westlaw.com/mdc/Document/N383901803C0211E6ACAF9E5216076AB4?viewType=FullText&amp;originationContext=documenttoc&amp;transitionType=CategoryPageItem&amp;contextData=(sc.Default)
Md. Rule 2-131(b). https://govt.westlaw.com/mdc/Document/N6197C310744611EAB5A993E82E59B805?viewType=FullText&amp;originationContext=documenttoc&amp;transitionType=CategoryPageItem&amp;contextData=(sc.Default) 
Md. Rule 3-131(b). https://govt.westlaw.com/mdc/Document/NB5251320744611EA90A9B490EA5B38D8?viewType=FullText&amp;originationContext=documenttoc&amp;transitionType=CategoryPageItem&amp;contextData=(sc.Default)</t>
  </si>
  <si>
    <t>Md. Rule 2-132(a) (No form is required, and withdrawal is by notice without court approval). https://govt.westlaw.com/mdc/Document/N4D84C9F09CEA11DB9BCF9DAC28345A2A?viewType=FullText&amp;originationContext=documenttoc&amp;transitionType=CategoryPageItem&amp;contextData=(sc.Default) 
Md. Rule 3-132(a) (No form is required, and withdrawal is by notice without court approval). https://govt.westlaw.com/mdc/Document/N9A4A1BF09CEA11DB9BCF9DAC28345A2A?viewType=FullText&amp;originationContext=documenttoc&amp;transitionType=CategoryPageItem&amp;contextData=(sc.Default)</t>
  </si>
  <si>
    <t>Data Dashboard: https://datadashboard.mdcourts.gov/#/
Report: https://www.mdcourts.gov/publications/annualreports</t>
  </si>
  <si>
    <r>
      <t xml:space="preserve">Data is collected and published for domestic cases (such as divorce and child custody), landlord and tenant, consumer debt collection, and domestic violence matters. </t>
    </r>
    <r>
      <rPr>
        <i/>
        <sz val="10"/>
        <rFont val="Verdana"/>
        <family val="2"/>
      </rPr>
      <t>See</t>
    </r>
    <r>
      <rPr>
        <sz val="10"/>
        <rFont val="Verdana"/>
        <family val="2"/>
      </rPr>
      <t xml:space="preserve"> https://mdcourts.gov/sites/default/files/import/accesstojustice/pdfs/fy19srlrepo</t>
    </r>
  </si>
  <si>
    <r>
      <t>E-filers have online access through MDEC. SRLs can register and use MDEC for free. S</t>
    </r>
    <r>
      <rPr>
        <i/>
        <sz val="10"/>
        <rFont val="Verdana"/>
        <family val="2"/>
      </rPr>
      <t>ee</t>
    </r>
    <r>
      <rPr>
        <sz val="10"/>
        <rFont val="Verdana"/>
        <family val="2"/>
      </rPr>
      <t xml:space="preserve"> http://casesearch.courts.state.md.us/casesearch/</t>
    </r>
  </si>
  <si>
    <t xml:space="preserve">http://civilrighttocounsel.org/major_developments/200https://legislature.maine.gov/statutes/22/title22sec4005.html; </t>
  </si>
  <si>
    <t>http://civilrighttocounsel.org/major_developments/404; https://www.mainelegislature.org/legis/statutes/34-B/title34-Bsec3864.html</t>
  </si>
  <si>
    <t xml:space="preserve"> In this case, the link is http://civilrighttocounsel.org/major_developments/405; https://legislature.maine.gov/statutes/22/title22sec4005.html</t>
  </si>
  <si>
    <t>https://legislature.maine.gov/statutes/22/title22sec4005.html; http://civilrighttocounsel.org/major_developments/402</t>
  </si>
  <si>
    <t>https://www.courts.maine.gov/rules_adminorders/rules/text/mc_jud_conduct_plus_2017-9-5.pdf</t>
  </si>
  <si>
    <t xml:space="preserve"> Link is http://www.cpbo.org/wp-content/uploads/2020/06/Pro-Bono-Rules-Chart-6.12.20.pdf; ps://www.courts.maine.gov/rules_adminorders/rules/text/mr_prof_conduct_plus_2019-05-13.pdf</t>
  </si>
  <si>
    <t>http://www.cpbo.org/wp-content/uploads/2020/06/Pro-Bono-Rules-Chart-6.12.20.pdf; https://mebaroverseers.org/regulation/bar_rules.html?id=635044</t>
  </si>
  <si>
    <t>https://www.courts.maine.gov/news_reference/stats/index.html</t>
  </si>
  <si>
    <t>https://www.courts.maine.gov/fees_forms/forms/pdf_forms/misc/request-records-search.pdf</t>
  </si>
  <si>
    <t xml:space="preserve">Mich. Comp. Laws. 712A.17c(4). http://www.legislature.mi.gov/(S(3blyayexfbczinkwzhilitwc))/mileg.aspx?page=GetObject&amp;objectname=mcl-712A-17c
Michigan Court Rule 3.915(B). https://courts.michigan.gov/Courts/MichiganSupremeCourt/rules/Documents/HTML/CRs/Ch%203/Court%20Rules%20Book%20Ch%203-Responsive%20HTML5/index.html#t=Court_Rules_Book_Ch_3%2FCourt_Rules_Chapter_3%2FCourt_Rules_Chapter_3.htm%23TOC_Rule_3_915_Assistance_ofbc-104&amp;rhtocid=_9_9
See also, National Coalition for Civil Right to Counsel. http://civilrighttocounsel.org/major_developments/432
</t>
  </si>
  <si>
    <t xml:space="preserve">Mich. Comp. Laws § 330.1454. http://www.legislature.mi.gov/(S(3f2uhi1sv0o04xih3o5dengg))/mileg.aspx?page=print&amp;objectname=mcl-330-1454
Michigan Court Rule 5.743(B). https://courts.michigan.gov/Courts/MichiganSupremeCourt/rules/Documents/HTML/CRs/Ch%205/Court%20Rules%20Book%20Ch%205-Responsive%20HTML5/index.html#t=Court_Rules_Book_Ch_5%2FCourt_Rules_Chapter_5%2FCourt_Rules_Chapter_5.htm
See also, National Coalition for Civil Right to Counsel. http://civilrighttocounsel.org/major_developments/428
</t>
  </si>
  <si>
    <t>Mich. Comp. Laws § 330.1615. http://www.legislature.mi.gov/(S(x5ydzb1ityxkrymuf5sxtcf4))/mileg.aspx?page=GetMCLDocument&amp;objectname=mcl-330-1615#:~:text=330.1615%20Right%20to%20legal%20counsel,Sec.&amp;text=(4)%20If%20the%20respondent%20is,based%20upon%20time%20and%20expenses
Mich. Comp. Laws § 700.5305. http://www.legislature.mi.gov/(S(jw2dtdvwop5nbylq0cfd2veb))/mileg.aspx?page=print&amp;objectname=mcl-700-5305
Mich. Comp. Laws § 700.5310(4). http://www.legislature.mi.gov/(S(5guk3hmkioyks0xaxdaurxt1))/mileg.aspx?page=getobject&amp;objectName=mcl-700-5310
MCR 5.408. https://courts.michigan.gov/Courts/MichiganSupremeCourt/rules/Documents/HTML/CRs/Ch%205/Court%20Rules%20Book%20Ch%205-Responsive%20HTML5/index.html#t=Court_Rules_Book_Ch_5%2FCourt_Rules_Chapter_5%2FCourt_Rules_Chapter_5.htm
See also, National Coalition for Civil Right to Counsel. http://civilrighttocounsel.org/major_developments/429</t>
  </si>
  <si>
    <t>MRPC 6.6. https://courts.michigan.gov/courts/michigansupremecourt/rules/documents/michigan%20rules%20of%20professional%20conduct.pdf</t>
  </si>
  <si>
    <t xml:space="preserve">MCR 2.117. https://courts.michigan.gov/Courts/MichiganSupremeCourt/rules/Documents/HTML/CRs/Ch%202/Court%20Rules%20Book%20Ch%202-Responsive%20HTML5/index.html#t=Court_Rules_Book_Ch_2%2FCourt_Rules_Chapter_2%2FCourt_Rules_Chapter_2.htm%23TOC_Rule_2_117_Appearancesbc-21&amp;rhtocid=_1_15  </t>
  </si>
  <si>
    <t xml:space="preserve">MCR 2.117(C), https://courts.michigan.gov/Courts/MichiganSupremeCourt/rules/Documents/HTML/CRs/Ch%202/Court%20Rules%20Book%20Ch%202-Responsive%20HTML5/index.html#t=Court_Rules_Book_Ch_2%2FCourt_Rules_Chapter_2%2FCourt_Rules_Chapter_2.htm%23TOC_Rule_2_117_Appearancesbc-21&amp;rhtocid=_1_15, requires filing a notice of withdrawal. The notice is effective immediately upon filing, if signed by the client. If not signed by the client, the notice becomes effective 14 days after filing and service. </t>
  </si>
  <si>
    <t>MCR 8.103 (5), https://courts.michigan.gov/Courts/MichiganSupremeCourt/rules/Documents/HTML/CRs/Ch%208/Court%20Rules%20Book%20Ch%208-Responsive%20HTML5/index.html#t=Court_Rules_Book_Ch_8%2FCourt_Rules_Chapter_8%2FCourt_Rules_Chapter_8.htm%23TOC_Rule_8_103_State_Courtbc-2&amp;rhtocid=_0_1, requires the State Court Administrator to “collect and compile statistical and other data, make reports of the business transacted by the courts, and transmit the reports to the Supreme Court so that the statistics and other data may be used in taking proper action in the administration of justice;”  
Data is published here:  
https://courts.michigan.gov/education/stats/Caseload/Pages/default.aspx</t>
  </si>
  <si>
    <t>http://civilrighttocounsel.org/major_developments/467</t>
  </si>
  <si>
    <t>http://civilrighttocounsel.org/major_developments/473</t>
  </si>
  <si>
    <t>http://civilrighttocounsel.org/major_developments/472</t>
  </si>
  <si>
    <t>http://civilrighttocounsel.org/major_developments/469</t>
  </si>
  <si>
    <t>Mo. Rule of Prof. Conduct 4-6.5
See, https://www.courts.mo.gov/courts/ClerkHandbooksP2RulesOnly.nsf/C0C6FFA99DF4993F86256BA50057DCB8/9D66560A6A70C1938625730D004968B2?OpenDocument; and ABA survey at https://www.courts.mo.gov/courts/ClerkHandbooksP2RulesOnly.nsf/C0C6FFA99DF4993F86256BA50057DCB8/9D66560A6A70C1938625730D004968B2?OpenDocument</t>
  </si>
  <si>
    <t>ABA survey at https://www.courts.mo.gov/courts/ClerkHandbooksP2RulesOnly.nsf/C0C6FFA99DF4993F86256BA50057DCB8/9D66560A6A70C1938625730D004968B2?OpenDocument</t>
  </si>
  <si>
    <t>MO Rules of Professional Conduct, Rule 4-1.2(c)-(d).
See, https://www.courts.mo.gov/hosted/probono/LimitedRepresentation.htm</t>
  </si>
  <si>
    <t>See, https://www.courts.mo.gov/page.jsp?id=296</t>
  </si>
  <si>
    <t>Miss. Code Ann. § 41-21-67(3); 41-21-83; 41-21-102(8). 
See also, National Coalition for Civil Right to Counsel,   http://civilrighttocounsel.org/major_developments/462.</t>
  </si>
  <si>
    <t>MISSISSIPPI RULE OF PROFESSIONAL CONDUCT 6.1 (encouraging lawyers to perform at least 20 hours of pro bono service annually).  
See also Pro Bono Institute, http://www.cpbo.org/wp-content/uploads/2020/06/Pro-Bono-Rules-Chart-6.12.20.pdf.</t>
  </si>
  <si>
    <t>The Mississippi Access to Justice Commission has a Pro Bono Toolkit for judges with reasons for pro bono service, ways to acknowledge and recognize pro bono attorneys and speaking points for pro bono presentations.
The Toolkit can be found at: http://msatjc.org/web/content/2185?download=1</t>
  </si>
  <si>
    <t>MISSISSIPPI RULE OF PROFESSIONAL CONDUCT 6.5, adopted July 1, 2011.
See also Pro Bono Institute, http://www.cpbo.org/wp-content/uploads/2020/06/Pro-Bono-Rules-Chart-6.12.20.pdf.</t>
  </si>
  <si>
    <t>MISSISSIPPI RULE OF PROFESSIONAL CONDUCT 6.1(e).
See also Pro Bono Institute, http://www.cpbo.org/wp-content/uploads/2020/06/Pro-Bono-Rules-Chart-6.12.20.pdf.</t>
  </si>
  <si>
    <t>MISSISSIPPI RULE OF APPELLATE PROCEDURE 46(f).</t>
  </si>
  <si>
    <t>MISSISSIPPI RULE OF APPELLATE PROCEDURE 46(f).
See also Pro Bono Institute, http://www.cpbo.org/wp-content/uploads/2020/06/Pro-Bono-Rules-Chart-6.12.20.pdf.</t>
  </si>
  <si>
    <t>The Mississippi Commission on CLE allows CLE credit for attorneys who volunteer at free legal clinics as long as they attend a one hour CLE session beforehand.  
See Regulation 4.14 of the Rules and Regulations for Mandatory CLE, https://courts.ms.gov/research/rules/msrulesofcourt/continuing_legal_education.pdf.
See also Pro Bono Institute, http://www.cpbo.org/wp-content/uploads/2020/06/Pro-Bono-Rules-Chart-6.12.20.pdf.</t>
  </si>
  <si>
    <t>The courts and the Mississippi Access to Justice Commission routinely sponsor free legal clinics statewide and Lawyer in the Library type events.  
See  https://law.olemiss.edu/assets/lwr-important-dates.pdf</t>
  </si>
  <si>
    <t xml:space="preserve">MISSISSIPPI RULE OF PROFESSIONAL CONDUCT 1.2 </t>
  </si>
  <si>
    <t>This information is in the Mississippi Supreme Court’s Annual Report which can be found here: 
https://courts.ms.gov/research/reports/SCTAnnRep2019.pdf.</t>
  </si>
  <si>
    <t>See https://leg.mt.gov/bills/mca/title_0410/chapter_0030/part_0040/section_0250/0410-0030-0040-0250.html
https://leg.mt.gov/bills/mca/title_0470/chapter_0010/part_0010/section_0040/0470-0010-0010-0040.html
See also, National Coalition for Civil Right to Counsel,
http://civilrighttocounsel.org/major_developments/479 
http://civilrighttocounsel.org/major_developments/495</t>
  </si>
  <si>
    <t>See https://leg.mt.gov/bills/mca/title_0470/chapter_0010/part_0010/section_0040/0470-0010-0010-0040.html
https://leg.mt.gov/bills/mca/title_0530/chapter_0210/part_0010/section_0160/0530-0210-0010-0160.html
https://leg.mt.gov/bills/mca/title_0530/chapter_0200/part_0010/section_0120/0530-0200-0010-0120.html
https://leg.mt.gov/bills/MCA/title_0530/chapter_0210/part_0010/section_0150/0530-0210-0010-0150.html
See also, National Coalition for Civil Right to Counsel,
http://civilrighttocounsel.org/major_developments/481
http://civilrighttocounsel.org/major_developments/496</t>
  </si>
  <si>
    <t>IN RE: the ADOPTION OF A.W.S. and K.R.S., Minor Children, J.N.S., Petitioner and Respondent, v. A.W., Respondent and Appellant. No. DA 14-0101 See attachment 1 (Supreme Court Opinion)
https://leg.mt.gov/bills/mca/title_0420/chapter_0020/part_0040/section_0050/0420-0020-0040-0050.html
See also, National Coalition for Civil Right to Counsel,
http://civilrighttocounsel.org/major_developments/493
http://civilrighttocounsel.org/major_developments/1366
http://civilrighttocounsel.org/major_developments/892</t>
  </si>
  <si>
    <r>
      <t xml:space="preserve">Rule 6.1 of the Montana Rules of Professional Conduct
https://cdn.ymaws.com/www.montanabar.org/resource/resmgr/attorney_rules_and_regulations/rules_of_prof_conduct.pdf 
See also, Pro Bono Institute,
</t>
    </r>
    <r>
      <rPr>
        <sz val="10"/>
        <rFont val="Verdana"/>
        <family val="2"/>
      </rPr>
      <t>http://www.cpbo.org/wp-content/uploads/2020/06/Pro-Bono-Rules-Chart-6.12.20.pdf</t>
    </r>
  </si>
  <si>
    <t>Montana Code of Judicial Conduct Rule 3.7B
https://juddocumentservice.mt.gov/getDocByCTrackId?DocId=11255#:~:text=A%20judge%20shall%20comply%20with,the%20Code%20of%20Judicial%20Conduct.&amp;text=A%20judge%20shall%20act%20at,and%20the%20appearance%20of%20impropriety</t>
  </si>
  <si>
    <t>Montana Rules of Professional Conduct Rule 6.5
https://cdn.ymaws.com/www.montanabar.org/resource/resmgr/attorney_rules_and_regulations/rules_of_prof_conduct.pdf
See also, Pro Bono Institute,
http://www.cpbo.org/wp-content/uploads/2020/06/Pro-Bono-Rules-Chart-6.12.20.pdf</t>
  </si>
  <si>
    <t>https://www.montanabar.org/page/EmeritusMembership
Section 3(g)
https://cdn.ymaws.com/www.montanabar.org/resource/resmgr/attorney_rules_and_regulations/sbm_bylaws.pdf
https://courts.mt.gov/cao/ct_services/probono/resourcearticles/emeritus
See also, Pro Bono Institute,
http://www.cpbo.org/wp-content/uploads/2020/06/Pro-Bono-Rules-Chart-6.12.20.pdf</t>
  </si>
  <si>
    <t>See https://cdn.ymaws.com/www.montanabar.org/resource/resmgr/attorney_rules_and_regulations/rules_of_prof_conduct.pdf
https://www.americanbar.org/groups/delivery_legal_services/resources/pro_se_unbundling_resource_center/pro_se_resources_by_state/#mt
https://leg.mt.gov/bills/mca/title_0250/chapter_0200/part_0020/section_0041/0250-0200-0020-0041.html
https://leg.mt.gov/bills/mca/title_0250/chapter_0200/part_0020/section_0042/0250-0200-0020-0042.html
https://leg.mt.gov/bills/mca/title_0250/chapter_0200/part_0030/section_0110/0250-0200-0030-0110.html</t>
  </si>
  <si>
    <t xml:space="preserve">There are no standardized forms, but best practices materials and forms offer a form for withdrawal and consent by the represented party.
https://www.americanbar.org/groups/delivery_legal_services/resources/pro_se_unbundling_resource_center/pro_se_resources_by_state/#mt
Montana Rule of Civil Procedure Rule 4.2(b) allows an attorney to withdraw, without the necessity of leave of court, by filing a notice of completion of limited appearance.
https://leg.mt.gov/bills/mca/title_0250/chapter_0200/part_0020/section_0042/0250-0200-0020-0042.html </t>
  </si>
  <si>
    <t>Supreme Court: https://courts.mt.gov/clerk/stats
District Court: https://courts.mt.gov/courts/statistics/dcstat#70795209-district-court-statistics
https://courts.mt.gov/courts/statistics/lcstats</t>
  </si>
  <si>
    <t>See https://courts.mt.gov/clerk/stats
https://courts.mt.gov/Portals/189/clerk/stats/18/srl18.pdf
https://courts.mt.gov/Portals/189/clerk/stats/17/srl17.pdf</t>
  </si>
  <si>
    <t>Collected by the Montana Statewide Public Defenders Office
http://publicdefender.mt.gov/Portals/61/GovernorsReport/2018/ClientsRepresentedFY18.pdf?ver=2018-12-03-130357-970</t>
  </si>
  <si>
    <t>N.C. Gen. Stat. §§ 7A-451(a)(12), 7B-602; see also National Coalition for a Civil Right to Counsel: http://civilrighttocounsel.org/major_developments/599</t>
  </si>
  <si>
    <t>N.C. Gen. Stat. N.C. Gen. Stat. § 7A-451(a)(6); see also National Coalition for a Civil Right to Counsel: http://civilrighttocounsel.org/major_developments/595</t>
  </si>
  <si>
    <t>N.C. Gen. Stat. § 35A-1101(7), (8),  N.C. Gen. Stat. § 7A-451(a)(13), N.C. Gen. Stat. § 35A-1107(a); see also National Coalition for a Civil Right to Counsel: http://civilrighttocounsel.org/major_developments/596"</t>
  </si>
  <si>
    <t>https://www.ncbar.gov/for-lawyers/ethics/rules-of-professional-conduct/rule-61-voluntary-pro-bono-publico-service/#:~:text=The%20North%20Carolina%20State%20Bar,of%20pro%20bono%20services%20annually
http://www.cpbo.org/wp-content/uploads/2020/06/Pro-Bono-Rules-Chart-6.12.20.pdf</t>
  </si>
  <si>
    <t>NC Rules of Professional Responsibility 6.5; see also http://www.cpbo.org/wp-content/uploads/2020/06/Pro-Bono-Rules-Chart-6.12.20.pdf</t>
  </si>
  <si>
    <t>https://ncprobono.org/pro-bono-status/; http://www.cpbo.org/wp-content/uploads/2020/06/Pro-Bono-Rules-Chart-6.12.20.pdf</t>
  </si>
  <si>
    <t>https://www.nccourts.gov/about/data-and-statistics</t>
  </si>
  <si>
    <t>See, http://civilrighttocounsel.org/major_developments/606</t>
  </si>
  <si>
    <t>See, https://www.legis.nd.gov/cencode/t25c03-1.pdf#nameddest=25-03p1-13
See also, http://civilrighttocounsel.org/major_developments/611</t>
  </si>
  <si>
    <r>
      <rPr>
        <i/>
        <sz val="10"/>
        <rFont val="Verdana"/>
        <family val="2"/>
      </rPr>
      <t>In re K.A.S.</t>
    </r>
    <r>
      <rPr>
        <sz val="10"/>
        <rFont val="Verdana"/>
        <family val="2"/>
      </rPr>
      <t>, 499 N.W.2d 558, 560 (N.D. 1993)
See, https://scholar.smu.edu/cgi/viewcontent.cgi?article=1283&amp;context=smulr 
See also, http://civilrighttocounsel.org/major_developments/615</t>
    </r>
  </si>
  <si>
    <t>See, https://www.ndcourts.gov/legal-resources/rules/ndcodejudconduct/canon-3</t>
  </si>
  <si>
    <t xml:space="preserve">See, https://www.ndcourts.gov/legal-resources/rules/ndrprofconduct/6-5
See also, http://www.cpbo.org/wp-content/uploads/2020/06/Pro-Bono-Rules-Chart-6.12.20.pdf
</t>
  </si>
  <si>
    <t>See, https://www.ndcourts.gov/legal-resources/rules/admissiontopracticer/3-2
See also, http://www.cpbo.org/wp-content/uploads/2020/06/Pro-Bono-Rules-Chart-6.12.20.pdf</t>
  </si>
  <si>
    <t>See, http://www.cpbo.org/wp-content/uploads/2020/06/Pro-Bono-Rules-Chart-6.12.20.pdf</t>
  </si>
  <si>
    <t>See, https://www.sband.org/page/cle_policies
See also, http://www.cpbo.org/wp-content/uploads/2020/06/Pro-Bono-Rules-Chart-6.12.20.pdf</t>
  </si>
  <si>
    <t>See, https://www.ndcourts.gov/legal-resources/rules/ndrprofconduct/1-2</t>
  </si>
  <si>
    <t>See, https://www.ndcourts.gov/state-court-administration/annual-report</t>
  </si>
  <si>
    <t>See, https://www.ndcourts.gov/legal-resources/rules/ndsupctadminr/41</t>
  </si>
  <si>
    <t>N.H. Rev. Stat. Ann. 169-C:10(II)(a) provides that “[i]n any case of neglect or abuse brought pursuant to this chapter, the court shall appoint an attorney to represent an indigent parent alleged to have neglected or abused his or her child.” The National Coalition for a Civil Right to Counsel also reports this right: http://civilrighttocounsel.org/major_developments/138</t>
  </si>
  <si>
    <t xml:space="preserve">N.H. Rev. Stat. Ann. § 135-C:22 provides that the right of a client or a person sought to be admitted to a program or facility to legal counsel prior to and during any judicial hearing conducted under this chapter shall be absolute and unconditional. N.H. Rev. Stat. Ann. § 135-C:23 states that if the client or person sought to be admitted is unable to pay for counsel, the court shall appoint either a member of New Hampshire Legal Assistance, or its successor organization, or another attorney who shall be compensated at a rate as determined by the supreme court. The National Coalition for a Civil Right to Counsel also reports this right: http://civilrighttocounsel.org/major_developments/527.
</t>
  </si>
  <si>
    <t>N.H. Stat. § 464-A:6(I) provides that "The right to legal counsel for any person for whom a temporary guardian or guardianship of the person and estate, or person, or estate, is sought shall be absolute and unconditional. If the proposed ward does not have his or her own counsel, the court shall appoint counsel for the proposed ward." The National Coalition for a Civil Right to Counsel also reports this right: http://civilrighttocounsel.org/major_developments/529</t>
  </si>
  <si>
    <t>Any parent surrendering parental rights shall be represented by legal counsel who is not representing an intended adoptive parent or the agency, unless such representation is waived with approval of the court for good cause shown. This paragraph is not intended, however, to create a right to counsel to be provided by the state where the surrendering parent is indigent. Instead, this paragraph is intended to make clear that the petitioning party to the adoption shall provide the surrendering parent with legal counsel consistent with RSA 170-B:13, I unless waived by the court for good cause shown. N.H. Stat. § 170-B:9. In any adoption of an unrelated minor child under this chapter, an intended adoptive parent or anyone acting in concert with, at the direction of, or on behalf of an intended adoptive parent shall pay the reasonable legal fees of the birth parent. N.H. Stat. § 170-B:13(I). The National Coalition for a Civil Right to Counsel also reports this right: http://civilrighttocounsel.org/major_developments/526.</t>
  </si>
  <si>
    <t>Rules of the Supreme Court of New Hampshire Administrative Rule 3.7(B): A judge may encourage lawyers to provide pro bono publico legal services</t>
  </si>
  <si>
    <t xml:space="preserve"> NH Rules of Professional Conduct 6.5 adopts ABA model rule 6.5. 
The Pro Bono Institute also reports on this: http://www.cpbo.org/wp-content/uploads/2020/06/Pro-Bono-Rules-Chart-6.12.20.pdf. </t>
  </si>
  <si>
    <t>Rules of the Supreme Court of the State of New Hampshire Administrative Rule 60: Following the determination of a major disaster in another United States jurisdiction, a lawyer who is authorized to practice law and who principally practices in that affected jurisdiction, and who is not disbarred, suspended from practice or otherwise restricted from practice in any jurisdiction, may provide legal services in this jurisdiction on a temporary basis.
The Pro Bono Institute also reports on this: http://www.cpbo.org/wp-content/uploads/2020/06/Pro-Bono-Rules-Chart-6.12.20.pdf.</t>
  </si>
  <si>
    <t xml:space="preserve">Article II Section 8 of the Bylaws of the New Hampshire Bar Association
Limited Active Membership Status for unpaid volunteer pro bono service through the NHBA Pro Bono Referral System, the Legal Advice and Referral Center (LARC), NH Legal Assistance (NHLA), and Disabilities Rights Center-NH (DRC). Members who are otherwise not engaged in the practice of law in any jurisdiction, or who occupy a position the duties of which do not require the giving of legal advice or services in New Hampshire or any other jurisdiction, are eligible to request Limited Active Membership Status for pro bono legal services for the sole purpose of providing unpaid volunteer civil pro bono legal services to the indigent. As annually certified, by April 20th, by the Director of the named entity. The annual membership fee for the Limited Active Membership Status for pro bono Service shall not exceed 10% of the Active membership fee.
The Pro Bono Institutes also reports on this: http://www.cpbo.org/wp-content/uploads/2020/06/Pro-Bono-Rules-Chart-6.12.20.pdf. </t>
  </si>
  <si>
    <t>Professional Conduct Rule 1.2 Consent to Limited Representation: To help you in litigation, you and a lawyer may agree that the lawyer will represent you in the entire case, or only in certain parts of the case.  "Limited representation" occurs if you retain a lawyer only for certain parts of the case.</t>
  </si>
  <si>
    <t>Rule 17(f): An attorney or non-attorney representative may withdraw from an action by serving a Notice of Withdrawal on the client and all other parties and by filing the notice, provided that: (1) there are no motions pending before the court; (2) a Trial Management Conference has not been held; and (3) no trial date has been set.  Unless these conditions are met, an attorney or non-attorney representative may withdraw from an action only by leave of court. See https://www.courts.state.nh.us/forms/nhjb-2294-dfps.pdf.</t>
  </si>
  <si>
    <t>http://www.nhd.uscourts.gov/sites/default/files/pdf/Civil%20Case%20Types%202014%20to%20Present.pdf</t>
  </si>
  <si>
    <t>http://civilrighttocounsel.org/major_developments/370</t>
  </si>
  <si>
    <t>http://civilrighttocounsel.org/major_developments/377</t>
  </si>
  <si>
    <t>http://civilrighttocounsel.org/major_developments/376</t>
  </si>
  <si>
    <t>https://govt.westlaw.com/kyrules/Document/NB2D8F3E0D36011E2B778A49DB0DF1A18?viewType=FullText&amp;originationContext=documenttoc&amp;transitionType=CategoryPageItem&amp;contextData=(sc.Default)&amp;bhcp=1</t>
  </si>
  <si>
    <t>https://govt.westlaw.com/kyrules/Document/ND42824B0A91C11DA8F5EE32367A250AE?viewType=FullText&amp;originationContext=documenttoc&amp;transitionType=CategoryPageItem&amp;contextData=(sc.Default)</t>
  </si>
  <si>
    <t>https://govt.westlaw.com/kyrules/Document/NE4E65650A91C11DA8F5EE32367A250AE?viewType=FullText&amp;originationContext=documenttoc&amp;transitionType=CategoryPageItem&amp;contextData=(sc.Default)</t>
  </si>
  <si>
    <t>https://kycourts.gov/aoc/statisticalreports/Pages/default.aspx</t>
  </si>
  <si>
    <t xml:space="preserve">“In Flores v. Flores, 598 P.2d 893, 895 (Alaska 1979), the Alaska Supreme Court held that the state constitution's due process clause requires counsel for indigent parents ‘whenever an indigent parent, unable to present his or her case properly, faces a substantial possibility of the loss of custody or of prolonged separation from a child.’”
See National Coalition for a Civil Right to Counsel webpage, http://civilrighttocounsel.org/major_developments/84  
http://civilrighttocounsel.org/major_developments/77 
See id at http://civilrighttocounsel.org/major_developments?jurisdiction=Alaska (indicating that there is a categorical right to counsel for accused parents in abuse/neglect cases).
See also Alaska Public Defender Agency, Civil Division webpage: “Attorneys assist parents and custodians involved in the child welfare system to maintain custody of their children or reunite with their children. Attorneys are appointed by the court to advise clients who are responding to allegations of child abuse and neglect made by the Office of Childrens Services. Attorneys provide legal advice and representation in Child-in-Need-of-Aid (CINA) cases and assist parents or custodians in obtaining needed services for their families.”
</t>
  </si>
  <si>
    <t xml:space="preserve">“In Wetherhorn v. Alaska Psychiatric Inst., 156 P.3d 371, 383 (Alaska 2007), the Alaska Supreme Court held there is a right to counsel for involuntary commitment.  The court relied on the due process clause of the Alaska Constitution, and the threat to physical liberty and privacy.”
See National Coalition for a Civil Right to Counsel webpage, http://civilrighttocounsel.org/major_developments/90
See id at http://civilrighttocounsel.org/major_developments?jurisdiction=Alaska (indicating that there is a categorical right to counsel in involuntary medical treatment cases).
See also See also Alaska Public Defender Agency, Civil Division webpage: “Attorneys represent clients when the state seeks to require hospitalization in a psychiatric facility or seeks a court order to compel the administration of psychotropic medication. Attorneys also represent mental health consumers with criminal cases being addressed in a therapeutic court.”
</t>
  </si>
  <si>
    <t xml:space="preserve">For conservatorships based on anything other than minority, the person has a right to appointed counsel (for minority-based conservatorships, the court may appoint counsel).  Alaska Stat. § 13.26.430(a).
See National Coalition for a Civil Right to Counsel webpage, http://civilrighttocounsel.org/major_developments/78
See id at http://civilrighttocounsel.org/major_developments?jurisdiction=Alaska (indicating that there is a qualified right to counsel in guardianship/conservatorship of adults cases).
</t>
  </si>
  <si>
    <t xml:space="preserve">Alaska Court Rules, Adoption Rule 8(b)(2) - The court shall appoint the Office of Public Advocacy to represent an indigent parent against whom an involuntary termination of parental rights is sought pursuant to AS 25.23.180(c)(3).
Birth parents have a right to counsel in adoption cases whenever someone seeks to bypass their consent to adoption, see Matter of K.L.J., 813 P.2d 276, 278 (Alaska 1991).  The appointment of counsel for children in such cases is discretionary.
See National Coalition for a Civil Right to Counsel webpage, http://civilrighttocounsel.org/major_developments?jurisdiction=Alaska (indicating that there is a categorical right to counsel for birth parents in cases concerning the termination of parental rights, instituted by the State or private parties, but children only have a discretionary right to counsel in cases brought by private parties and no right to counsel for children brought by the State).
</t>
  </si>
  <si>
    <r>
      <t xml:space="preserve">Alaska Rule of Professional Conduct 6.1.  
</t>
    </r>
    <r>
      <rPr>
        <i/>
        <sz val="10"/>
        <rFont val="Verdana"/>
        <family val="2"/>
      </rPr>
      <t>See also</t>
    </r>
    <r>
      <rPr>
        <sz val="10"/>
        <rFont val="Verdana"/>
        <family val="2"/>
      </rPr>
      <t xml:space="preserve"> PBI report.  http://www.cpbo.org/wp-content/uploads/2020/06/Pro-Bono-Rules-Chart-6.12.20.pdf</t>
    </r>
  </si>
  <si>
    <r>
      <t xml:space="preserve">Alaska Rule of Professional Conduct 6.5
</t>
    </r>
    <r>
      <rPr>
        <i/>
        <sz val="10"/>
        <rFont val="Verdana"/>
        <family val="2"/>
      </rPr>
      <t xml:space="preserve">See also </t>
    </r>
    <r>
      <rPr>
        <sz val="10"/>
        <rFont val="Verdana"/>
        <family val="2"/>
      </rPr>
      <t xml:space="preserve">PBI Report, http://www.cpbo.org/wp-content/uploads/2020/06/Pro-Bono-Rules-Chart-6.12.20.pdf </t>
    </r>
  </si>
  <si>
    <t>Out of state attorneys who are not admitted to the Alaska bar are granted a waiver to practice in Alaska if they meet certain basic eligibility requirements, and are "employed by or associated with Alaska Legal Services Corporation on a full-time basis" which may include disaster relief work. Rule 43, Alaska Bar Rules. Waivers to Practice Law for Alaska Legal Services Corporation, https://public.courts.alaska.gov/web/rules/docs/bar.pdf.</t>
  </si>
  <si>
    <r>
      <t xml:space="preserve">Alaska Bar Rule 43.2 waives bar dues for Emeritus Attorneys (inactive or retired attorneys) who provide free civil legal services.
</t>
    </r>
    <r>
      <rPr>
        <i/>
        <sz val="10"/>
        <rFont val="Verdana"/>
        <family val="2"/>
      </rPr>
      <t>See also PBI report.  http://www.cpbo.org/wp-content/uploads/2020/06/Pro-Bono-Rules-Chart-6.12.20.pdf</t>
    </r>
  </si>
  <si>
    <t xml:space="preserve">The Self-Help Services section of the Alaska Court System website describes Unbundled Legal Services but does not mention any such court or ATJ-sponsored programs.
As advertised on the Alaska Bar website, Alaska Legal Services Corporation offers several unbundled pro bono opportunities, including advice and counsel clinics. But ALSC is a private, non-profit law firm.
The Alaska Court System Access to Justice Committee stated in their 2017 report on use of Justice for All funds that at least in some cases (e.g. family mediations), the courts offer “unbundled attorneys and court mediators to facilitate the resolution of cases by agreement.”   
</t>
  </si>
  <si>
    <t xml:space="preserve">Alaska Rule of Professional Conduct 1.2 allows a lawyer to limit the scope of representation “if the limitation is reasonable under the circumstances and the client consents after consultation.”
Alaska Rule of Professional Conduct 6.5 simplifies the conflicts check requirements for lawyers providing unbundled legal services.
Alaska Rules of Civil Procedure 81(d) and 81(e)(D) provide for limited appearances and withdrawals from limited appearances without court approval in non-criminal cases.
</t>
  </si>
  <si>
    <t>See Statistics section in Alaska Court System Annual Report</t>
  </si>
  <si>
    <t xml:space="preserve">Alaska’s Access to Justice Committee received a Justice for All (JFA) grant in 2016 from the Public Welfare Foundation.  See Alaska Court System, Justice for All webpage.  The ATJ Committee’s report on Alaska’s Justice Ecosystem discusses how it planned to use the grant.  
It appears the ATJ Committee was previously referred to as the Alaska Fairness and Access Commission, which is listed on the ABA’s ATJ Commissions webpage as meeting the ABA’s definition.
However, information about the ATJ Committee’s budget is not available through online research, and the Alaska Court System FY 2020-2021 Proposed Budget is insufficiently detailed.
</t>
  </si>
  <si>
    <t>There are full-time Justice For All staff. See Alaska Courts Website, https://public.courts.alaska.gov/web/jfa/docs/plan.pdf</t>
  </si>
  <si>
    <t>Jeannie Sato is the Alaska Court System Director of Self-Help and Language Access Services.  See Justice for All webpage on the Alaska Court System website.</t>
  </si>
  <si>
    <t>See the Alaska Court System Access to Justice Committee’s Project Action Plan, which cites the CCJCSCA’s goal of providing meaningful access at page 5.  https://public.courts.alaska.gov/web/jfa/docs/plan.pdf</t>
  </si>
  <si>
    <t xml:space="preserve">Alaska’s Access to Justice Action Plan includes an action item to develop and conduct a community outreach plan, involving key stakeholders in hub communities. This outreach is intended to educate non-legal providers about legal information and services.  See Alaska Court System Access to Justice Committee’s Project Action Plan at page 22.  https://public.courts.alaska.gov/web/jfa/docs/plan.pdf.  </t>
  </si>
  <si>
    <t xml:space="preserve">Appendix A of the Justice for All Strategic Guidance Planning Materials, page 3, indicates:
“Two senior staff employees are charged with organizing an annual judicial conference and an annual clerks of court conference, both of which require mandatory attendance. Both conferences routinely included sessions pertaining to self-represented litigants, procedural fairness, implicit bias, language access and innovative access to justice programs. Also, newer judges appointed to the bench within the last three years attend annual training that includes issues pertaining to self-represented litigants and language access. In addition, judicial officers can attend the judicial college course on dealing with self-represented litigants upon demand. . . . A bench guide to SRLs is available to all judges and updated periodically to reflect changes.”  (The bench guide is not available online, though it may discuss Turner and Judicial Conduct Rule 2.2.)
https://public.courts.alaska.gov/web/jfa/docs/app-a.pdf
Further, Appendix A of the Justice for All Strategic Guidance Planning Materials, page 3, provides:
“The case law makes it very clear that judicial officers must explain procedures when it appears that self-represented litigants need such assistance. These cases not only provide guidance but perhaps the best education to judicial officers how to conduct their courtrooms to ensure access to justice for those representing themselves. A bench guide to self-represented litigant case law is available to all judges and updated periodically to reflect changes.“  https://public.courts.alaska.gov/web/jfa/docs/app-a.pdf
While this JFA guidance does not reference Turner v. Rogers or the ABA Model Code of Judicial Conduct, Rule 2.2 specifically, it promotes the same underlying interests.
Judges in Alaska are also required by case law to advise SRLs about certain things, such as the need to include affidavits when opposing summary judgment or the method by which a party may attempt to withdraw admitted statements.  See Breck v. Ulner, 745 P.2d 66, 75 (1987). 
</t>
  </si>
  <si>
    <t xml:space="preserve">Appendix A of the Justice for All Strategic Guidance Planning Materials, page 3, indicates:
“Two senior staff employees are charged with organizing an annual judicial conference and an annual clerks of court conference, both of which require mandatory attendance. Both conferences routinely included sessions pertaining to self-represented litigants, procedural fairness, implicit bias, language access and innovative access to justice programs. Also, newer judges appointed to the bench within the last three years attend annual training that includes issues pertaining to self-represented litigants and language access. In addition, judicial officers can attend the judicial college course on dealing with self-represented litigants upon demand. Clerks of court also have monthly statewide teleconferences where various issues and procedures are discussed related to access to justice, including new initiatives and language access. . . . A bench guide to SRLs is available to all judges and updated periodically to reflect changes.”
https://public.courts.alaska.gov/web/jfa/docs/app-a.pdf
</t>
  </si>
  <si>
    <t>A bench guide to SRLs is available to all judges and updated periodically to reflect changes. https://public.courts.alaska.gov/web/jfa/docs/app-a.pdf (The bench guide itself is not accessible online.)</t>
  </si>
  <si>
    <t xml:space="preserve">The Alaska Courts website lists what court staff can and cannot do for SRLs.  See Alaska Courts Website, http://www.courts.alaska.gov/shc/representing-yourself-info.htm.  However, this guidance does not reference ABA Judicial Conduct Rule 2.2 and Comment 4. 
The JFA Plan also indicates that the annual clerks of court conference includes sessions regarding SRLs, where written guidance may be distributed.
See Appendix A of the Justice for All Strategic Guidance Planning Materials, page 3,
https://public.courts.alaska.gov/web/jfa/docs/app-a.pdf. 
</t>
  </si>
  <si>
    <t xml:space="preserve">Appendix A of the Justice for All Strategic Guidance Planning Materials, page 3, references an annual clerks of court conference.  The conferences “routinely included sessions pertaining to self-represented litigants, procedural fairness, implicit bias, language access and innovative access to justice programs.” 
https://public.courts.alaska.gov/web/jfa/docs/app-a.pdf
It is unclear whether this training has been funded in the past 12 months.
</t>
  </si>
  <si>
    <t xml:space="preserve">A review of the forms available online under topics such as adoption, domestic violence, and debt collection shows that the court forms use appropriate, plain language.
See Alaska Court System website, Forms By Topic.
</t>
  </si>
  <si>
    <t xml:space="preserve">There is no statute specifically requiring courts to accept forms for each of the critical steps listed, but the statutes below show that Alaska courts likely do accept all such forms. 
Alaska R. Civ. P. 90.1:  The petition [for divorce] may be filed on forms approved by the supreme court. Information may be inserted on the form in legible handwriting.  
Alaska Stat. Ann. § 25.24.250: (a) The Department of Law, in cooperation with the administrator of the Alaska Court System, shall prepare forms and instructions for use by persons wishing to obtain a dissolution of their marriage under AS 25.24.200 - 25.24.260 and wishing to utilize the services of the child support services agency. The forms shall conform to the requirements of the Alaska Rules of Civil Procedure, except that information appearing on the forms in legible handwriting shall be acceptable.  (b) Forms prepared under (a) of this section shall be made available to the public at each office of the division of social services of the Department of Health and Social Services, and every superior court, and wherever else considered necessary by the Department of Law.
</t>
  </si>
  <si>
    <t xml:space="preserve">There is no statute specifically requiring courts to accept forms for each of the critical steps listed, but the statutes below show that Alaska courts likely do accept all such forms. 
Alaska R. Civ. P. 90.1:  The petition [for divorce] may be filed on forms approved by the supreme court. Information may be inserted on the form in legible handwriting.  
Alaska Stat. Ann. § 25.24.250: (a) The Department of Law, in cooperation with the administrator of the Alaska Court System, shall prepare forms and instructions for use by persons wishing to obtain a dissolution of their marriage under AS 25.24.200 - 25.24.260 and wishing to utilize the services of the child support services agency. The forms shall conform to the requirements of the Alaska Rules of Civil Procedure, except that information appearing on the forms in legible handwriting shall be acceptable.  (b) Forms prepared under (a) of this section shall be made available to the public at each office of the division of social services of the Department of Health and Social Services, and every superior court, and wherever else considered necessary by the Department of Law.  
</t>
  </si>
  <si>
    <t xml:space="preserve">The Alaska Courts website provides a Motion Packet with forms for Changing Custody, Support, or Visitation.  See http://courts.alaska.gov/forms/index.htm#prose
However, there is no indication these forms must be accepted by the court.  See, e.g, Alaska Rules of Civil Procedure 90.3 (Special Proceedings - Child Support Awards).
</t>
  </si>
  <si>
    <t>The Alaska Court system provides forms for various stages of domestic violence protective orders on its website.  Also, the Court System provides a guide on “How to Represent Yourself In Alaska’s Domestic Violence Protective Order Process,” which instructs petitioners to file the Court Form DV-100.  As with other items in this section, there is no indication the court must accept these forms.</t>
  </si>
  <si>
    <t>The Alaska Court System provides forms for various stages of debt collection proceedings on its website, http://courts.alaska.gov/forms/index.htm. The Court System’s Self-Help Services website also has a page dedicated to helping unrepresented litigants in debt collection cases, and it recommends using the court system’s forms.  See http://www.courts.alaska.gov/shc/debt/index.htm</t>
  </si>
  <si>
    <t xml:space="preserve">The Alaska Court System provides forms for various stages of eviction proceedings on its website, http://courts.alaska.gov/forms/index.htm.
The Self-Help Services page also includes a link to official publications, forms, Alaska statutes, and a legal hotline for cases involving housing issues, including eviction and landlord/tenant matters. http://www.courts.alaska.gov/shc/housing.htm
</t>
  </si>
  <si>
    <t>The Alaska Court System does not appear to publish common forms on mortgage and tax foreclosure.</t>
  </si>
  <si>
    <t>Alaska Rules of Court, Administrative Rule 9(f)(l): No filing, writ, certifying, or copying fee will be charged to any person determined to be indigent under Administrative Rule 10.</t>
  </si>
  <si>
    <t xml:space="preserve">Alaska has a robust Family Law Self-Help Center with a statewide toll-free helpline staffed by trained court employees.  See https://courts.alaska.gov/shc/family/shcabout.htm
The website also advertises, as available in limited locations, a number of family law classes and clinics; guardianship &amp; conservatorship classes; bankruptcy classes; landlord tenant classes; Veterans’ Legal Clinic; free computer classes; batterer’s intervention programs; and drug &amp; alcohol treatment programs.  See http://courts.alaska.gov/shc/classes.htm
The same link also lists links to a number of other resources that include links to health analytics &amp; vital records; housing assistance; domestic shelters and information; landlord/tenant helpline; a list of licensed process servers; parenting classes; public benefits; the family guardian program, and the U.S. Department of State’s Office of Children’s issues.  
The Court also indicates that Alaska Legal Services offers legal clinics on different subjects in some communities.  See  Legal Clinics.  
</t>
  </si>
  <si>
    <t>Alaska’s Family Law Self-Help Center is fully remote and is held up as an example by the Self Represented Litigants Network, see SRLN’s Summary of Alaska’s Self-Representation Initiatives</t>
  </si>
  <si>
    <t>AK R. Admin 35(a) - Electronic recording equipment will be installed in all courts for the purpose of recording all official court hearings. Such electronic recordings will constitute the official court record. It will be the responsibility of each judicial officer to require that the electronic recording equipment in court be operated only by a certified operator, or by an individual under the direct supervision of a certified operator during training, in such manner and under such conditions as to ensure the production of a clear and completely understandable record of all proceedings.</t>
  </si>
  <si>
    <t xml:space="preserve">See Alaska Court System Website, http://www.courts.alaska.gov/home.htm
The website does not frequently use logos, but the language is clear, and there is a search function. It could certainly be improved, but is relatively easy to navigate.
</t>
  </si>
  <si>
    <t>Accessed by mobile phone on June 17, 2020 -- the mobile version appears to have all features that are accessible on the computer version.</t>
  </si>
  <si>
    <t>The website is the first result in a Google search for “Alaska courts.”</t>
  </si>
  <si>
    <t xml:space="preserve">See Alaska Court System, Self-Help Services: Court Fees and Fee Waiver, http://courts.alaska.gov/shc/courtfees.htm.
See Alaska Court System, Self-Help Services: Appeals, Court Fees and Fee Waiver, http://courts.alaska.gov/shc/appeals/fees.htm 
</t>
  </si>
  <si>
    <t>See Family Law Self-Help Center Website, which has a packet of forms and other guides on filing for divorce without children.  http://courts.alaska.gov/shc/family/shcstart.htm</t>
  </si>
  <si>
    <t xml:space="preserve">See Family Law Self-Help Center Website, which has a packet of forms and other guides on filing for divorce with children. http://courts.alaska.gov/shc/family/shcstart.htm </t>
  </si>
  <si>
    <t>See Family Law Self-Help Center Website, which has a packet of forms and other guides on filing for motions to modify child support.  http://courts.alaska.gov/shc/family/shcforms.htm#shc-pac9b</t>
  </si>
  <si>
    <t>See Self-Help Services website section on Domestic Violence, Stalking, or Sexual Assault, which has forms and instructions.</t>
  </si>
  <si>
    <t xml:space="preserve">See Self-Help Services website section on Debt Collection Cases (especially the section on answering a complaint), which has forms and instructions on how to answer a debt collection complaint. </t>
  </si>
  <si>
    <t>The Court System website has a link to an Eviction Booklet that describes the necessary steps in either filing or defending against an eviction action (including seeking temporary relief and asserting affirmative defenses). The forms that are hyperlinked in the booklet are only in fillable PDF format.</t>
  </si>
  <si>
    <t>See Alaska Court System’s Justice for All webpage, Appendix A: JFA Components: “Forms do not use document assembly programs or guided interviews, with the exception of a domestic violence protective order “wizard” that guides users through filling out the form. Adopting automated forms would be beneficial for self-represented litigants, particularly those that use a guided interview format.”  A link to the domestic violence order wizard (https://akcipowizard.truefiling.com/) is available in the Self-Help section of the website.</t>
  </si>
  <si>
    <t xml:space="preserve">Alaska doesn’t have a true electronic filing system, but it does allow litigants to file by email or fax. See Alaska Court System, Court Directory, File New Cases and Motions by Email or Fax. 
https://courts.alaska.gov/courtdir/efiling.htm
</t>
  </si>
  <si>
    <t xml:space="preserve">The Alaska Court System employs an Interpreter Service Coordinator who works within Language Services.  See National Center for State Courts, webpage on language services in Alaska.  The Alaska Court Website (Language Interpreter Services page) also states that “Language assistance is available at all court locations.” </t>
  </si>
  <si>
    <t>Interpreters are coordinated by the Interpreter Services Coordinator at the Court System.  See National Center for State Courts, Areas of Expertise, Language Access, Resources for Program Managers, Alaska.</t>
  </si>
  <si>
    <t xml:space="preserve">Appendix A of the Justice for All Strategic Planning Guidance Materials states: “The Alaska Court System’s website includes content for attorneys to understand how to work with interpreters as well as intranet content for judges and court staff to work with interpreters. Judicial officers trained on working with interpreters and provided with a bench guide. Judges are encouraged to hold pre-trial hearings on interpreter logistics to ensure the interpreting events go as smooth as possible.” (Emph. added.) https://public.courts.alaska.gov/web/jfa/docs/app-a.pdf
It is unclear whether this bench guide on working with interpreters contains standard questions to assist in evaluating fluency.
</t>
  </si>
  <si>
    <t xml:space="preserve">Appendix A of the Justice for All Strategic Planning Guidance Materials, page 7, states that judicial officers are trained on working with interpreters and provided with a bench guide. Judges are encouraged to hold pre-trial hearings on interpreter logistics to ensure the interpreting events go as smooth as possible.  See https://public.courts.alaska.gov/web/jfa/docs/app-a.pdf
However, it is unclear whether this bench guide describes other language services available, how to access them, or the rules and guidelines.
</t>
  </si>
  <si>
    <t xml:space="preserve">Under Administrative Rule 6, the Alaska Court System provides and pays for the necessary services of an interpreter during court proceedings for all parties, witnesses, and victims with limited English proficiency, regardless of ability to pay or representation status. The court also provides interpreters for parents of juveniles in delinquency cases, and for out-of-home care providers, tribal representatives, and grandparents in CINA proceedings.
According the Alaska Courts website, language assistance is available at all court locations.  It directs parties or individuals needing assistance to contact the clerk of the court at the court location, http://courts.alaska.gov/language/index.htm, or to fill out a Notice of Need for Interpreter, TF-985 https://public.courts.alaska.gov/web/forms/docs/tf-985.pdf.
</t>
  </si>
  <si>
    <t>The Court offers an orientation and testing program to become a “qualified interpreter.” After an interpreter has met those requirements, the candidate must then pass the National Center for State Courts oral exam. There are “relatively few” interpreters in Alaska who are certified pursuant to the National Center for State Courts State Court Interpreter Testing Desk Reference Manual, according to the Court’s website.  See Alaska Court System, Language Interpreter Services, Information for Attorneys.  The Court offers an orientation and testing program to become a “qualified interpreter.” After an interpreter has met those requirements, the candidate must then pass the National Center for State Courts oral exam. There are “relatively few” interpreters in Alaska who are certified pursuant to the National Center for State Courts State Court Interpreter Testing Desk Reference Manual, according to the Court’s website.  See Alaska Court System, Language Interpreter Services, Information for Attorneys. The Court offers an orientation and testing program to become a “qualified interpreter.” After an interpreter has met those requirements, the candidate must then pass the National Center for State Courts oral exam. There are “relatively few” interpreters in Alaska who are certified pursuant to the National Center for State Courts State Court Interpreter Testing Desk Reference Manual, according to the Court’s website.  See Alaska Court System, Language Interpreter Services, Information for Attorneys. http://www.courts.alaska.gov/language/info-attorneys.htm</t>
  </si>
  <si>
    <t xml:space="preserve">The Alaska Court system offers three methods of interpreting services: video remote, telephonic, and in person.  See Alaska Court System website, Information for Interpreters.
In response to the FAQ “Will the Alaska Court System help me to set up my computer to interpret using video-remote technology?”, the Alaska Court System website provides this answer: “Yes. The Interpreter Services Coordinator will explain how the Alaska Court System uses video- remote technology and will assist the interpreter with downloading the free easy-to-use software. The Interpreter Services Coordinator will also initiate the necessary tests between the interpreter and the court needing interpreting services prior to the actual court hearing.”  Id.  https://courts.alaska.gov/language/info-interpreters.htm#outside
</t>
  </si>
  <si>
    <t xml:space="preserve">“The Alaska Court System’s Interpreter Services Coordinator schedules ALL interpreters in advance of proceedings when it is known that a deaf or hard-of-hearing party, witness or victim needs an interpreter.” See Alaska Court System website, Information for Sign Language Interpreters.  http://www.courts.alaska.gov/language/info-sign.htm
</t>
  </si>
  <si>
    <t>Alaska Rules of Court, Administrative Rule 6.1., Interpreter Services in Court Proceedings for Persons with a Physical Disability: “(a) Court Proceedings. The court system will provide and pay for interpreter services during proceedings in court in civil and criminal cases where a party or witness is deaf, mute, or otherwise unable to effectively communicate because of a physical disability.”</t>
  </si>
  <si>
    <t>There is no Rule of Court that appears to require certification of sign language interpreters, but the Alaska Court System website states that “The Alaska Court System schedules and pays for RID certified interpreters for court proceedings and for deaf jurors.”  See  Alaska Court System website, Information for Sign Language Interpreters. http://www.courts.alaska.gov/language/info-sign.htm</t>
  </si>
  <si>
    <t>Alaska Rule of Evidence 604 requires that the court, in considering whether the interpreter is qualified and impartial, consider the interpreter’s “experience in the proceedings in which the interpreter is to participate.”</t>
  </si>
  <si>
    <t xml:space="preserve">The Alaska Courts website provides:
Using the Web Content Accessibility Guidelines 2.1, Level AA as our guide, we continue to improve our content and services to make our websites more accessible for everyone. We want our content and services to be easy to access, use and understand. If you have trouble using our website, please contact our webmaster for help. We may be able to offer an alternate format or update our content to make it more accessible to you and others.
</t>
  </si>
  <si>
    <t>The Alaska Court System website section on Accessibility Information states: “If you have difficulty hearing in a court proceeding, tell the clerk and ask to use the assisted listening equipment available in the courtrooms.” There is no reference to a charge for use of the equipment.</t>
  </si>
  <si>
    <t xml:space="preserve">The website provides a list of phone numbers for the ADA coordinators in each courthouse, who can assist with requests. But there are no examples. 
http://www.courts.alaska.gov/ada/index.htm
</t>
  </si>
  <si>
    <t>See Alaska Court System website, Language Interpreter Services (containing a section on Sign Language Interpreters.”
http://www.courts.alaska.gov/language/index.htm</t>
  </si>
  <si>
    <t xml:space="preserve">The website provides a list of phone numbers for the ADA coordinators in each courthouse, who can assist with requests, but not names, addresses, and emails. http://www.courts.alaska.gov/ada/index.htm
</t>
  </si>
  <si>
    <t>The Alaska Court System website provides information regarding accessibility grievances here: http://www.courts.alaska.gov/ada/index.htm. There is also a link to a form that sets forth the steps for filing a grievance.  See Grievance Procedures for Persons Who Believe That the Court System Has Discriminated Against Them on the Basis of a Disability (PUB-18) (https://public.courts.alaska.gov/web/forms/docs/pub-18.pdf)</t>
  </si>
  <si>
    <t xml:space="preserve">The Alaska Court System website provides information regarding Accessibility Information here: http://www.courts.alaska.gov/ada/index.htm
</t>
  </si>
  <si>
    <t>Alaska</t>
  </si>
  <si>
    <t>Alabama</t>
  </si>
  <si>
    <t xml:space="preserve">“According to Ala. Code § 12-15-305(b), "In dependency and termination of parental rights cases, the respondent parent, legal guardian, or legal custodian shall be informed of his or her right to be represented by counsel and, if the juvenile court determines that he or she is indigent, counsel shall be appointed where the respondent parent, legal guardian, or legal custodian is unable for financial reasons to retain his or her own counsel."  In its most recent interpretation of former Ala. Code 12-15-63 (the dependency statute), the Court of Civil Appeals held that the right to appointed counsel where parental rights are at stake (including dependency cases) applies to every stage of the proceedings, including appeal. R.H. v. D.N., 5 So. 3d 1253, 1255 (Ala. Civ. App. 2008)”  See (http://civilrighttocounsel.org/major_developments/8) </t>
  </si>
  <si>
    <t xml:space="preserve">If the respondent does not have funds with which to employ an attorney or does not have the mental ability to secure the services of an attorney, the probate judge shall appoint an attorney, who may be the same person as the guardian ad litem, to represent the respondent.  Ala. Code § 22-52-4(a) Another statute specifies that the judge "shall appoint an attorney to serve as the advocate in support of the petition to commit in all matters regarding a petition to commit."  Ala. Code § 22-52-5.  See (http://civilrighttocounsel.org/major_developments/4) </t>
  </si>
  <si>
    <r>
      <t xml:space="preserve">In dependency and termination of parental rights cases, the respondent parent, legal guardian, or legal custodian shall be informed of his or her right to be represented by counsel and, if the juvenile court determines that he or she is indigent, counsel shall be appointed where the respondent parent, legal guardian, or legal custodian is unable for financial reasons to retain his or her own counsel.  Ala. Code § 12-15-305(b). In its most recent interpretation of former Ala. Code 12-15-63 (the dependency statute), the Court of Civil Appeals held that the right to appointed counsel where parental rights are at stake (including dependency cases) applies to every stage of the proceedings, including appeal. R.H. v. D.N., 5 So. 3d 1253, 1255 (Ala. Civ. App. 2008)  Additionally, "Upon request and a finding of indigency, the juvenile court may appoint an attorney to represent the petitioner and may order recoupment of the fees of the attorney to be paid to the State of Alabama."  Ala. Code. § 12-15-305(a).  </t>
    </r>
    <r>
      <rPr>
        <i/>
        <sz val="10"/>
        <rFont val="Verdana"/>
        <family val="2"/>
      </rPr>
      <t>See</t>
    </r>
    <r>
      <rPr>
        <sz val="10"/>
        <rFont val="Verdana"/>
        <family val="2"/>
      </rPr>
      <t xml:space="preserve">  (http://civilrighttocounsel.org/major_developments/9); </t>
    </r>
    <r>
      <rPr>
        <i/>
        <sz val="10"/>
        <rFont val="Verdana"/>
        <family val="2"/>
      </rPr>
      <t>see also</t>
    </r>
    <r>
      <rPr>
        <sz val="10"/>
        <rFont val="Verdana"/>
        <family val="2"/>
      </rPr>
      <t xml:space="preserve"> (http://civilrighttocounsel.org/major_developments/9.)</t>
    </r>
  </si>
  <si>
    <r>
      <t xml:space="preserve">Judges may write letters to encourage lawyers to provide pro bono services.  </t>
    </r>
    <r>
      <rPr>
        <i/>
        <sz val="10"/>
        <rFont val="Verdana"/>
        <family val="2"/>
      </rPr>
      <t>See</t>
    </r>
    <r>
      <rPr>
        <sz val="10"/>
        <rFont val="Verdana"/>
        <family val="2"/>
      </rPr>
      <t xml:space="preserve"> Alabama Advisory Opinion 2004-847(https://www.alabar.org/assets/JIC/2004-847.pdf)</t>
    </r>
  </si>
  <si>
    <t>Alabama requires attorneys to complete a minimum of 12 hours of CLE annually.  Alabama Rule for Mandatory Continuing Education Rule 3 (https://judicial.alabama.gov/docs/library/rules/mcle3.pdf); see also (https://www.alabar.org/cle/attorney-information/)</t>
  </si>
  <si>
    <r>
      <t xml:space="preserve">Alabama Rule of Professional Conduct Rule 6.6 “Any inactive member of the Alabama State Bar may render pro bono services by paying the special membership dues and becoming a special member of the Alabama State Bar as prescribed by the Alabama State Bar for the year in which the pro bono services are rendered. The provision of pro bono services by a special member of the Alabama State Bar shall not be deemed the active practice of law or the unauthorized practice of law under Rule 5.5.” (https://judicial.alabama.gov/docs/library/rules/cond6_6.pdf); </t>
    </r>
    <r>
      <rPr>
        <i/>
        <sz val="10"/>
        <rFont val="Verdana"/>
        <family val="2"/>
      </rPr>
      <t xml:space="preserve">see also </t>
    </r>
    <r>
      <rPr>
        <sz val="10"/>
        <rFont val="Verdana"/>
        <family val="2"/>
      </rPr>
      <t>(http://www.cpbo.org/wp-content/uploads/2020/06/Pro-Bono-Rules-Chart-6.12.20.pdf)</t>
    </r>
  </si>
  <si>
    <r>
      <t xml:space="preserve">Alabama Rule of Professional Conduct Rule 6.6 “Any inactive member of the Alabama State Bar may render pro bono services by paying the special membership dues and becoming a special member of the Alabama State Bar as prescribed by the Alabama State Bar for the year in which the pro bono services are rendered. The provision of pro bono services by a special member of the Alabama State Bar shall not be deemed the active practice of law or the unauthorized practice of law under Rule 5.5.” (https://judicial.alabama.gov/docs/library/rules/cond6_6.pdf); see also Alabama Rule of Professional Conduct Rule 6.1 (https://judicial.alabama.gov/docs/library/rules/cond6_1.pdf); </t>
    </r>
    <r>
      <rPr>
        <i/>
        <sz val="10"/>
        <rFont val="Verdana"/>
        <family val="2"/>
      </rPr>
      <t>see also</t>
    </r>
    <r>
      <rPr>
        <sz val="10"/>
        <rFont val="Verdana"/>
        <family val="2"/>
      </rPr>
      <t xml:space="preserve"> (http://www.cpbo.org/wp-content/uploads/2020/06/Pro-Bono-Rules-Chart-6.12.20.pdf)</t>
    </r>
  </si>
  <si>
    <t>Alabama Rule of Professional Conduct Rule 6.6 “Any inactive member of the Alabama State Bar may render pro bono services by paying the special membership dues and becoming a special member of the Alabama State Bar as prescribed by the Alabama State Bar for the year in which the pro bono services are rendered. The provision of pro bono services by a special member of the Alabama State Bar shall not be deemed the active practice of law or the unauthorized practice of law under Rule 5.5.” (https://judicial.alabama.gov/docs/library/rules/cond6_6.pdf)</t>
  </si>
  <si>
    <r>
      <t xml:space="preserve">Alabama State Bar Rule for Mandatory continuing Education 3.9 “The MCLE Commission shall award one hour of MCLE credit for every six hours of pro bono work completed for a maximum of three MCLE credits in a 12 month period running from October 1st through September 30th.” (https://www.alabar.org/assets/2014/08/MCLE-RULE-BOOK-2017-updated-01-17-2017.pdf); </t>
    </r>
    <r>
      <rPr>
        <i/>
        <sz val="10"/>
        <rFont val="Verdana"/>
        <family val="2"/>
      </rPr>
      <t xml:space="preserve">see also </t>
    </r>
    <r>
      <rPr>
        <sz val="10"/>
        <rFont val="Verdana"/>
        <family val="2"/>
      </rPr>
      <t>(http://www.cpbo.org/wp-content/uploads/2020/06/Pro-Bono-Rules-Chart-6.12.20.pdf)</t>
    </r>
  </si>
  <si>
    <t>The Madison County Courthouse provides three days a year lawyer for a day programs. (https://www.probono.net/celebrateprobono/events/location.2017-10-01.Alabama)</t>
  </si>
  <si>
    <t>See all forms (https://eforms.alacourt.gov/); see Do-it-Yourself forms (https://eforms.alacourt.gov/do-it-yourself-forms/)</t>
  </si>
  <si>
    <t>Alabama includes a commission See (https://alabamaatj.org/wp-content/uploads/2013/08/Access-to-Justice-Needs-Final.pdf) at 20  In the 2008 report the budget is discussed (https://judicial.alabama.gov/docs/AccessToJustice2008Report.pdf) at 9.</t>
  </si>
  <si>
    <t>(https://alabamaatj.org/wp-content/uploads/2013/08/Access-to-Justice-Needs-Final.pdf)</t>
  </si>
  <si>
    <t>(https://www.alabamaatj.org/about/commission-members/)</t>
  </si>
  <si>
    <t>(https://www.alabamaatj.org/about/commission-staff/)</t>
  </si>
  <si>
    <t>(https://alabamaatj.org/wp-content/uploads/2013/10/ATJ-Report-to-Supreme-Court-4-17.pdf)</t>
  </si>
  <si>
    <t>AL Code § 12-14-51 (http://alisondb.legislature.state.al.us/alison/codeofalabama/1975/12-14-51.htm) “Using emails or text messages to notify a defendant of any legal process required by the court in addition to any other form of communication as provided for by law, at the discretion of the municipal court clerk and the magistrate upon request and consent by the defendant, using contact information provided by the defendant.”</t>
  </si>
  <si>
    <t>The court maintains a website with a form for child support modification.  The website does not maintain a form in word or a website identifying all required supporting materials.  (https://eforms.alacourt.gov/media/j5nctm12/modification-petition-for-support.pdf)</t>
  </si>
  <si>
    <t>The court maintains a website with various forms for protection from abuse.  The website does not maintain a form in word or a website identifying all required supporting materials.  (https://eforms.alacourt.gov/civil-forms/protection-from-abuse/)</t>
  </si>
  <si>
    <t>“General Order 04-0001 adopts the Case Management/Electronic Case Files (“CM/ECF”) System and authorizes electronic filing in conjunction with Federal Rule of Civil Procedure 5(e).” Source (https://www.alnd.uscourts.gov/sites/alnd/files/AL-N%20Civil%20Administrative%20Procedures%20Manual.Revision.02-2018.pdf) (https://efile.alacourt.gov/)</t>
  </si>
  <si>
    <t>Section 10.3 (B) “Each non-English speaking party has the right to a qualified foreign language interpreter at the expense of the non-English speaking person. Notice of use of an interpreter must be provided to the court and to all parties. See Rule 43(f) ARCP.” See also, Section 7.2 “Foreign language interpreters providing services in criminal and juvenile proceedings are paid by the State.”  (https://www.alacourt.gov/docs/InterpreterPolicies.pdf)</t>
  </si>
  <si>
    <t xml:space="preserve">AL Code § 12-21-131(b) (2013) (http://alisondb.legislature.state.al.us/alison/codeofalabama/1975/12-21-131.htm) “(b) For the purpose of this section, the term "qualified interpreter" means an interpreter certified by the National Registry of Interpreters for the Deaf, Alabama Registry of Interpreters for the Deaf, or, in the event an interpreter so certified is not available, an interpreter whose qualifications are otherwise determined.”; See also, (https://www.alacourt.gov/Interpreter-SignOverview.aspx) </t>
  </si>
  <si>
    <t>Alabama has implemented the Wings Task Force with members from the Alabama Disabilities Advocacy Program.  See https://alabamawings.alacourt.gov/media/1041/alabama-wings-strategic-plan-approved-081518.pdf at 1.</t>
  </si>
  <si>
    <t>AL Code § 12-21-131(b) (c)and (j) (2013) (http://alisondb.legislature.state.al.us/alison/codeofalabama/1975/12-21-131.htm) “(b) For the purpose of this section, the term "qualified interpreter" means an interpreter certified by the National Registry of Interpreters for the Deaf, Alabama Registry of Interpreters for the Deaf, or, in the event an interpreter so certified is not available, an interpreter whose qualifications are otherwise determined.
(c) In any case in law or equity before any court or the grand jury, wherein any deaf person is a party to such action, either as a complainant, defendant, or witness, the court shall appoint a qualified interpreter to interpret the proceedings to the deaf person and interpret his testimony or statements and to assist in preparation with counsel.
(j) An interpreter appointed under the provisions of this section shall be entitled to a reasonable fee for such services. The fee shall be in accordance with standards established by the Alabama Registry of Interpreters for the Deaf, in addition to actual expenses for travel and transportation. When the interpreter is appointed by a court, the fee and expenses shall be paid out of the State General Fund from "Court Costs Not Otherwise Provided." When the interpreter is otherwise appointed, the fee shall be paid out of funds available to the appointing authority.”</t>
  </si>
  <si>
    <t>AL Code § 12-21-131(b) (2013) (http://alisondb.legislature.state.al.us/alison/codeofalabama/1975/12-21-131.htm) “(b) For the purpose of this section, the term "qualified interpreter" means an interpreter certified by the National Registry of Interpreters for the Deaf, Alabama Registry of Interpreters for the Deaf, or, in the event an interpreter so certified is not available, an interpreter whose qualifications are otherwise determined.”; See also, (https://www.alacourt.gov/Interpreter-SignOverview.aspx )</t>
  </si>
  <si>
    <t>AL Code § 21-7-2 (2015) (http://alisondb.legislature.state.al.us/alison/codeofalabama/1975/21-7-2.htm) “An individual with a disability has the same right as an individual who is not disabled to the full and free use of the streets, highways, sidewalks, walkways, public buildings, public facilities, and other public places.”
AL Code § 21-7-4(a) (http://alisondb.legislature.state.al.us/alison/codeofalabama/1975/21-7-4.htm) “An individual with a disability has the right to be accompanied by a service animal in all areas of a public accommodation, including a public or private school, that the public or customers are normally permitted to occupy.”</t>
  </si>
  <si>
    <t>AL Code § 12-21-131 (2013) (http://alisondb.legislature.state.al.us/alison/codeofalabama/1975/12-21-131.htm)</t>
  </si>
  <si>
    <t xml:space="preserve">Court rules grant judges discretion to modify fines and restitution, but are silent regarding authority to modify other fees or costs.
Yes, to some extent judges have the discretion to modify court fees and costs. Adam Danneman, Chief Public Defender, Jefferson County Public Defender Office. 
** 
https://judicial.alabama.gov/docs/library/rules/cr26_11.pdf 
(h) REMEDIES FOR NONPAYMENT OF FINE OR RESTITUTION. If the defendant
fails to pay a fine and/or restitution, the court may:
(1) Reduce the fine to an amount the defendant is able to pay;
(2) Continue or modify the schedule of payments of the fine and/or
restitution;
(3) Direct that the defendant be incarcerated until the unpaid fine and/or
restitution, or any portion thereof, is paid, subject, however, to section (i) of this
rule;
(4) Order an employer to withhold amounts from wages to pay fines and/or
restitution; or
(5) Release the defendant from obligation to pay the fine.
</t>
  </si>
  <si>
    <t xml:space="preserve">Research yielded no evidence of suspending a driver’s license for non-driving-related offenses.  See, e.g., Ala. Code § 32-5A-195 (describing when ALEA is authorized to cancel a driver’s license).
Not solely for failure to pay fines/fees but Alabama has adopted many laws that allow for the suspension of driver’s licenses for non-driving related offenses. For example, filaure to pay child support or possession of a controlled substance can result in a license suspension. Adam Danneman, Chief Public Defender, Jefferson County Public Defender Office. 
</t>
  </si>
  <si>
    <t>Arkansas</t>
  </si>
  <si>
    <t xml:space="preserve">Parents have a right to appointment of counsel in dependency-neglect cases where the child is removed from their custody. Ark. Code Ann. § 9-27-316(h).
http://civilrighttocounsel.org/major_developments/1120; and http://civilrighttocounsel.org/major_developments/111
</t>
  </si>
  <si>
    <t>Ark. Code Ann. § 20-47-212. There is also a right to counsel for persons involuntarily committed for drug and alcohol addiction. Ark. Code Ann. § 20-64-820.
http://civilrighttocounsel.org/major_developments/112</t>
  </si>
  <si>
    <t>http://civilrighttocounsel.org/major_developments/110</t>
  </si>
  <si>
    <t>Ark. R. Prof’l Conduct 6.1 
http://www.cpbo.org/wp-content/uploads/2020/06/Pro-Bono-Rules-Chart-6.12.20.pdf</t>
  </si>
  <si>
    <t>Ark. Code of Judicial Conduct R. 3.7 6(B)</t>
  </si>
  <si>
    <t>Ark. R. Prof’l Conduct 6.5
http://www.cpbo.org/wp-content/uploads/2020/06/Pro-Bono-Rules-Chart-6.12.20.pdf</t>
  </si>
  <si>
    <t>Ark. Admin. Order No. 15.3
http://www.cpbo.org/wp-content/uploads/2020/06/Pro-Bono-Rules-Chart-6.12.20.pdf</t>
  </si>
  <si>
    <t>Ark. Admin. Order. No. 15.2 allows any non-admitted attorney who is licensed and in good standing in another jurisdiction to provide pro bono services to persons of limited means under the auspices of a legal aid or other court-approved program. The order is broad enough to encompass in-house/corporate attorneys, and corporate legal departments in Arkansas allow their attorneys to practice under this order.</t>
  </si>
  <si>
    <t>Ark. Admin. Order. No. 15.2 allows any non-admitted attorney who is licensed and in good standing in another jurisdiction to provide pro bono services to persons of limited means under the auspices of a legal aid or other court-approved program. The order is broad enough to encompass law professors who are licensed out-of-state, and at least one professor has done so.</t>
  </si>
  <si>
    <t>2020 Ark. 259 (amending Rule 4(G) of the Rules of Continuing Legal Education and Rule 4.04 of the Regulations of the Continuing Legal Education Board).</t>
  </si>
  <si>
    <t>The Commission regularly co-sponsors limited scope day clinics to seal criminal records or prepare end-of-life planning documents to clients. Examples of publicity around these events can be found here:
https://www.facebook.com/arkansasjustice/posts/3362982427095914
https://www.facebook.com/arkansasjustice/posts/3333395716721252</t>
  </si>
  <si>
    <t>Ark. R. Civ. P. 87</t>
  </si>
  <si>
    <t>The forms are not provided directly by the Judiciary, but were submitted with and approved as part of the changes to the Rules of Civil Procedure on unbundling. The sample forms can be found here: https://arkansasjustice.org/unbundling/unbundling-resources-for-attorneys/</t>
  </si>
  <si>
    <t>Annual case statistical reports can be found here on the Arkansas Judiciary page.</t>
  </si>
  <si>
    <t>Court records are available for free on CourtConnect for jurisdictions that are fully live. Otherwise, there are variations among different court clerks regarding the costs that they may charge litigants for copies of records.</t>
  </si>
  <si>
    <t>Arkansas has a robust and long-standing ATJ Commission, but the Commission has no discretion over its own budget to support ATJ initiatives.</t>
  </si>
  <si>
    <t>Court contact: Amy Dunn Johnson, adjohnson@arkansasjustice.org</t>
  </si>
  <si>
    <t>The Arkansas Supreme Court does have a strategic plan that includes ATJ initiatives, and the ATJ Commission regularly prepares a set of strategic priorities that it posts online.
https://www.arcourts.gov/strategic_plan
https://arkansasjustice.org/our-work/strategic-priorities/</t>
  </si>
  <si>
    <t>October 2019 Judicial Council had a presentation from Judge Louis Schiff from Florida. Part of his presentation concerned SRLs and fair accommodation. 
Court contact: Amy Dunn Johnson, adjohnson@arkansasjustice.org</t>
  </si>
  <si>
    <t>On February 12, 2020, the Commission provided training to the statewide Circuit Clerks Association on assisting SRLs. In addition, Judicial Education Branch staff did a training based on the NACM Model Code of Conduct, including Rule 1.7 on Assisting Litigants.
Court contact: Amy Dunn Johnson, adjohnson@arkansasjustice.org</t>
  </si>
  <si>
    <t xml:space="preserve">
https://rules.arcourts.gov/w/ark/arkansas-code-judicial-conduct#!fragment/zoupio-_Toc1482222/BQCwhgziBcwMYgK4DsDWszIQewE4BUBTADwBdoAvbRABwEtsBaAfX2zgEYAWADgCYBfAJQAaZNlKEIARUSFcAT2gByZSIiEwuBLPlLV6zdpABlPKQBCSgEoBRADK2AagEEAcgGFbI0mABG0KTsQkJAA
Court contact: Amy Dunn Johnson, adjohnson@arkansasjustice.org</t>
  </si>
  <si>
    <t>In addition to the training curriculum indicated above, Comment 4 to Rule 2.2 of the Code of Judicial Conduct urges judges to use plain language as an accommodation to allow SRLs to be fairly heard.
https://rules.arcourts.gov/w/ark/arkansas-code-judicial-conduct#!fragment/zoupio-_Toc1482222/BQCwhgziBcwMYgK4DsDWszIQewE4BUBTADwBdoAvbRABwEtsBaAfX2zgEYAWADgCYBfAJQAaZNlKEIARUSFcAT2gByZSIiEwuBLPlLV6zdpABlPKQBCSgEoBRADK2AagEEAcgGFbI0mABG0KTsQkJAA</t>
  </si>
  <si>
    <t>Arkansas Rule of Civil Procedure 72 permits indigent SRLs to prosecute a case without paying filing fees and other fees charged by the clerk. 
As to appeals, Ark. Code Ann. § 16-13-506 (b)(1)(A) provides: “In indigent and in forma pauperis proceedings, the compensation to the court reporter for transcripts provided for in subsection (a) of this section shall be paid by the State of Arkansas.”  Thus, although the costs for preparation of an appellate transcript are not “waived,” they are paid by the State and not assessed to the indigent individual.
https://rules.arcourts.gov/w/ark/arkansas-rules-of-civil-procedure#!fragment/zoupio-_Toc24029670/BQCwhgziBcwMYgK4DsDWszIQewE4BUBTADwBdoAvbRABwEtsBaAfX2zgCYAWABg4E4AbAHYeASgA0ybKUIQAiokK4AntADk6iREJhcCRcrWbtu-SADKeUgCE1AJQCiAGUcA1AIIA5AMKOJpGAARtCk7GJiQA</t>
  </si>
  <si>
    <t>Currently, Ark. Sup. Ct. Admin. Order No. 4 generally requires proceedings to be recorded in circuit court proceedings, and the requirement can be waived by the parties. District courts are not courts of record, and proceedings in those cases are only recorded in cases referred by a circuit court under Admin. Orders. No. 14 and 18. There is a proposed revision to this order pending that would require all circuit court proceedings to be recorded without exception.
https://rules.arcourts.gov/w/ark/administrative-orders#!fragment/zoupio-_Toc42007515/BQCwhgziBcwMYgK4DsDWszIQewE4BUBTADwBdoAvbRABwEtsBaAfX2zgBYAmABh4HYArAEZBASgA0ybKUIQAiokK4AntADk6iREJhcCRcrWbtu-SADKeUgCE1AJQCiAGUcA1AIIA5AMKOJpGAARtCk7GJiQA</t>
  </si>
  <si>
    <t>There is no statewide guidance on this front. The decision about allowing cellphones into courtrooms is at the discretion of the presiding judge. Administrative Order No. 6 does address broadcasting, recording, and photographing in courtrooms.</t>
  </si>
  <si>
    <t>Checked by NCAJ survey team member</t>
  </si>
  <si>
    <t>The court doesn’t use schema.org or structured data, but it utilizes accurate tags and metadata to ensure it properly shows up in searches.</t>
  </si>
  <si>
    <t>The electronic filing system in Arkansas is technically accessible to SRLs, but they have to pay a $100 fee, complete training, and submit an affidavit to obtain an efiling account.
https://www.arcourts.gov/administration/acap/efile</t>
  </si>
  <si>
    <t xml:space="preserve">J1 https://www.arcourts.gov/administration/interpreters </t>
  </si>
  <si>
    <t xml:space="preserve">https://www.arcourts.gov/administration/interpreters/complaint-discipline-policy </t>
  </si>
  <si>
    <t>Office contact: jason.daniel@arcourts.gov
Stated training is held during Spring and Fall Judicial council.</t>
  </si>
  <si>
    <t>https://www.arcourts.gov/administration/interpreters/court-personnel-resources</t>
  </si>
  <si>
    <t>https://www.arcourts.gov/sites/default/files/Bench%20Card%20for%20Judges%20Working%20with%20Interpreters%20April%202017.pdf
https://www.arcourts.gov/administration/interpreters/court-personnel-resources</t>
  </si>
  <si>
    <t xml:space="preserve">https://www.arcourts.gov/sites/default/files/Lang%20Svs%20Availibility%20Poster_with_ASL.pdf
https://www.arcourts.gov/sites/default/files/Bench%20Card%20for%20Judges%20Working%20with%20Interpreters%20April%202017.pdf; and, 
https://www.arcourts.gov/sites/default/files/Guide%20for%20Crt%20Personnel%20Dealing%20with%20LEPs%20April%202017.pdf. 
See also, Pamphlets available in five languages which describe court system, how to request an interpreter and what to do once you come to court, at J20https://www.arcourts.gov/administration/interpreters/court-personnel-resources </t>
  </si>
  <si>
    <t>https://www.arcourts.gov/sites/default/files/AR%20Supreme%20Court%20Per%20Curiam%20Order%201999%200930.pdf</t>
  </si>
  <si>
    <t>https://www.arcourts.gov/sites/default/files/Language%20Identification%20Card.pdf</t>
  </si>
  <si>
    <t>Office contact: jason.daniel@arcourts.gov
All courts are currently provided Zoom accounts, and our office is training judges, court staff, and interpreters to use Zoom for simultaneous interpreting.</t>
  </si>
  <si>
    <t>Arkansas law provides for assessment of sign language interpreting quality, and our office maintains a practice of periodical monitoring and observation of active interpreters. 
Court contact: Amy Dunn Johnson, adjohnson@arkansasjustice.org</t>
  </si>
  <si>
    <t>Our scheduling system is found at: https://aoc.interpreterintelligence.com</t>
  </si>
  <si>
    <t>https://www.arcourts.gov/administration/interpreters/become-an-interpreter#collapse-accordion-31-1</t>
  </si>
  <si>
    <t xml:space="preserve">Our interpreting office does contract real-time captioning for those hard of hearing individuals who prefer this method of communication.
Per 8-3-20 email from Amy Johnson, Executive Director, Arkansas Access to Justice Commission,
Arkansas Acc+J5ess to Justice Foundation:  Our interpreting office does contract real-time captioning for those hard of hearing individuals who prefer this method of communication. Aside from real-time captioning, we offer the option of an interpreter repeating the English proceedings through sound amplification equipment, for those who are hard-of-hearing but prefer not to read real-time captioning. </t>
  </si>
  <si>
    <t>https://www.arcourts.gov/administration/interpreters</t>
  </si>
  <si>
    <t>"Ark. Code Ann. § 5-4-303(g)(2)
(A) When appropriate and when the defendant is financially able to do so, the court may assess an attorney's fee to be paid by the defendant as part of his or her suspension or probation.
(B) The amount of the assessed attorney's fee shall be commensurate with the defendant's ability to pay.
(C) The assessed attorney's fee shall be paid to the state as a means of partial reimbursement for providing appointed counsel.
Ark. Code Ann. § 5-4-303(f)
If the court suspends imposition of sentence on a defendant or places him or her on probation conditioned upon his or her making restitution under subdivision (c)(6) of this section, the court, by concurrence of the victim, defendant, and the prosecuting authority, shall determine the amount to be paid as restitution. (2) After considering the assets, financial condition, and occupation of the defendant, the court shall further determine:
(A) Whether restitution shall be total or partial; (B) The amounts to be paid if by periodic payments; and (C) If a personal service is contemplated, the reasonable value and rate of compensation for the personal service rendered to the victim."</t>
  </si>
  <si>
    <t xml:space="preserve">At sentencing and after, the defendant has the ability to claim an inability to pay their fine.
Ark. Code Ann. § 16-13-702 (West) 
(5)(A) If the defendant claims an inability to pay the fine, the court shall inquire into the defendant's ability to pay and shall make a determination of the defendant's financial ability to pay the fine.
**
Ark. Code Ann. § 16-13-703 (West)
(c)(1) Unless the defendant shows that his or her default was not attributable to a purposeful refusal to obey the sentence of the court or to a failure on his or her part to make a good-faith effort to obtain the funds required for payment, the court may order the defendant imprisoned in the county jail or other authorized institution designated by the court until the fine or specified part thereof is paid.
</t>
  </si>
  <si>
    <t>https://codes.findlaw.com/ar/title-5-criminal-offenses/ar-code-sect-5-4-303.html
(g)(1) In a case in which counsel has been appointed to represent a defendant due to the defendant's indigency and the court suspends imposition of sentence or places a defendant on probation at the time of disposition, the court shall revisit the issue of the defendant's indigency.
(2)(A) When appropriate and when the defendant is financially able to do so, the court may assess an attorney's fee to be paid by the defendant as part of his or her suspension or probation.
(B) The amount of the assessed attorney's fee shall be commensurate with the defendant's ability to pay.
(C) The assessed attorney's fee shall be paid to the state as a means of partial reimbursement for providing appointed counsel.</t>
  </si>
  <si>
    <t>Arizona</t>
  </si>
  <si>
    <t>http://civilrighttocounsel.org/major_developments/97</t>
  </si>
  <si>
    <t>https://www.azdisabilitylaw.org/wp-content/uploads/2015/04/MH1-COT-New-Logo.pdf
See also, National Coalition for Civil Right to Counsel, at http://civilrighttocounsel.org/major_developments/31</t>
  </si>
  <si>
    <t>https://azcourthelp.org/browse-by-topic/guardianship-information/guardianship-adult
See also, National Coalition for Civil Right to Counsel, at http://civilrighttocounsel.org/major_developments/96</t>
  </si>
  <si>
    <t>https://www.brennancenter.org/sites/default/files/legacy/d/download_file_39169.pdf
See also, National Coalition for Civil Right to Counsel, at http://civilrighttocounsel.org/major_developments/100</t>
  </si>
  <si>
    <t xml:space="preserve">http://www.cpbo.org/wp-content/uploads/2020/06/Pro-Bono-Rules-Chart-6.12.20.pdf </t>
  </si>
  <si>
    <t>https://www.azcourts.gov/portals/137/rules/Arizona%20Code%20of%20Judicial%20Conduct.pdf (Arizona Code of Judicial Conduct)</t>
  </si>
  <si>
    <t>https://www.azbar.org/for-lawyers/ethics/rules-of-professional-conduct/ (Arizona Rules of Professional Conduct</t>
  </si>
  <si>
    <t>http://www.cpbo.org/wp-content/uploads/2020/06/Pro-Bono-Rules-Chart-6.12.20.pd</t>
  </si>
  <si>
    <t>AZ Supreme Court Rule 45(a)(4)
https://www.americanbar.org/groups/probono_public_service/policy/cle_rules/#:~:text=Arizona,-Supreme%20Court%20Rule&amp;text=One%20CLE%20credit%20hour%20for,five%20credit%20hours%20per%20year.</t>
  </si>
  <si>
    <t>https://www.azcourts.gov/Portals/39/SWCaseActivity.pdf?ver=2020-01-07-091046-340</t>
  </si>
  <si>
    <t>https://www.azcourts.gov/Portals/74/ACAJ/Annual%20Reports/2019%20Annual%20Report%20ACAJ.pdf?ver=2019-12-24-102730-840</t>
  </si>
  <si>
    <t>https://www.azcourts.gov/jnc/FrequentlyAskedQuestions.aspx</t>
  </si>
  <si>
    <t>http://www.azd.uscourts.gov/forms-self-represented-litigants</t>
  </si>
  <si>
    <t>https://www.azcourts.gov/selfservicecenter/Family-Law-Forms</t>
  </si>
  <si>
    <t>https://www.azcourts.gov/domesticviolencelaw/Protective-Order-Forms</t>
  </si>
  <si>
    <t>https://www.azcourts.gov/selfservicecenter/Garnishment</t>
  </si>
  <si>
    <t>https://www.azcourts.gov/selfservicecenter/Landlord-Tenant-Disputes-Eviction-Actions</t>
  </si>
  <si>
    <t>https://www.azcourts.gov/selfservicecenter/Civil-Law-Forms-Over-10-000</t>
  </si>
  <si>
    <t>https://www.azcourts.gov/selfservicecenter/Self-Service-Center-Resources</t>
  </si>
  <si>
    <t>https://www.azcourts.gov/selfservicecenter/Resources</t>
  </si>
  <si>
    <t>https://www.azcourts.gov/AZ-Courts</t>
  </si>
  <si>
    <t>https://govt.westlaw.com/azrules/Document/NE901BAB02AC711E39FC798210619D4BA?transitionType=Default&amp;contextData=%28sc.Default%29</t>
  </si>
  <si>
    <t>https://www.azcourts.gov/courtfilingfees</t>
  </si>
  <si>
    <t>https://www.azcourts.gov/selfservicecenter/Child-Support-Family-Law/Family-Law-Forms/Dissolution-of-Marriage-without-Children</t>
  </si>
  <si>
    <t>https://www.azcourts.gov/selfservicecenter/Child-Support-Family-Law/Family-Law-Forms/Dissolution-of-Marriage-with-Children</t>
  </si>
  <si>
    <t>http://www.azcourts.gov/selfservicecenter/Child-Support-Family-Law/Family-Law-Forms/Child-Support-Modification-Forms</t>
  </si>
  <si>
    <t>https://www.azcourts.gov/domesticviolencelaw/AZPOINT</t>
  </si>
  <si>
    <t>https://www.azcourts.gov/selfservicecenter/Landlord-Tenant-Disputes-Eviction-Actions/Forms-and-Notices</t>
  </si>
  <si>
    <t>https://www.azcourts.gov/efilinginformation/Forms-Assembly-Information</t>
  </si>
  <si>
    <t>https://www.azcourts.gov/interpreter
https://www.azcourts.gov/Portals/0/SupremeCourtLAP.pdf.</t>
  </si>
  <si>
    <t>https://www.azcourts.gov/Portals/74/CIPAC/ApprovedMeetingMinutes/MeetingMinutes_CIPAC_2.2016_APPVD.pdf
to   https://www.azcourts.gov/interpreter/</t>
  </si>
  <si>
    <t>https://www.azcourts.gov/interpreter/Video-Remote-Interpreting</t>
  </si>
  <si>
    <t>https://www.azcourts.gov/interpreter#:~:text=ASL%20interpreters%20are%20not%20required,Hard%20of%20Hearing%20(ACDHH).</t>
  </si>
  <si>
    <t>https://www.azcourts.gov/interpreter</t>
  </si>
  <si>
    <t>Certain fines and restitution are mandatory, but not fees.  Ariz. Rev. Stat. § 13-825; Supreme Court Administrative Orders Nos. 2017-80, 2017-81.</t>
  </si>
  <si>
    <t xml:space="preserve">The state does not suspend licenses for failure to pay, except for the non-payment of fines and fees imposed for certain driving-related offenses.  Ariz. Rev. Stat. Ann. § 28-1601(A) applies to failure to pay fees and fines for civil traffic violations—“a violation of a statute relating to traffic movement and control, including a statute governing parking or standing requirements”—and § 28-3308 applies when a person fails to appear in response to a criminal complaint alleging violation of title 28, transportation-related offenses.  </t>
  </si>
  <si>
    <t xml:space="preserve">http://www.azcourts.gov/statistics/Annual-Data-and-Activity-Reports </t>
  </si>
  <si>
    <t xml:space="preserve">There is no categorical right to counsel for low-income tenants in eviction cases. However, the Sargent Shriver Civil Counsel Act created pilot projects for right to counsel in cases affecting basic human needs.  The project has since become permanent, and AB 330 (enacted in 2019) increased funding by almost twofold.  See Civil Right to Counsel, Status Map for California http://www.civilrighttocounsel.org/major_developments/1110
</t>
  </si>
  <si>
    <t xml:space="preserve">Since the passage of Proposition F in June 2018, San Francisco has guaranteed counsel for tenants in evictions. https://www.sfchronicle.com/politics/article/SF-Measure-F-to-give-tax-funded-legal-help-to-12970924.php
https://sfelections.sfgov.org/sites/default/files/Documents/candidates/Legal_Text_No_Eviction_Without_Representation.pdf
The City of Los Angeles does not guarantee a right to counsel for tenants, but it has allocated $23.5 million in eviction prevention and eviction defense resources.  See KTLA News article stating that the motion by county supervisors, requesting $12,500,000 annually for eviction defense, had passed:  https://ktla.com/news/local-news/vote-expected-on-controversial-rent-control-measure/amp/
The City of Santa Monica passed an ordinance stating the City’s intention to enact a right to counsel for tenants facing eviction: https://www.smdp.com/universal-legal-representation-for-renters-would-cost-up-to-1-million/184016 
</t>
  </si>
  <si>
    <t xml:space="preserve">Cal. Welf. &amp; Inst. Code § 317(b).  A court must appoint counsel for an indigent parent if the petitioning agency is recommending that the child be placed in out-of-home care. Otherwise, appointment is discretionary. 
https://california.public.law/codes/ca_welf_and_inst_code_section_317
http://www.civilrighttocounsel.org/major_developments/180
However, $156.7 million has been invested in providing civil representation for parents and children. https://jcc.legistar.com/View.ashx?M=F&amp;ID=7500370&amp;GUID=0C0C31FF-ACD7-4B18-A725-F640C3C5EE26
</t>
  </si>
  <si>
    <t xml:space="preserve">Cal. Welf. &amp; Inst. Code § 4801(a) provides a right to counsel for adults requesting release from a state hospital, developmental center, community care facility, or health facility.
Cal. Welf. &amp; Inst. Code § 6500(5) provides that in any proceeding where a person is subject to commitment for “Dangerous to self or others,” that person must be informed of their right to counsel and if the person does not have an attorney, the court must appoint one.
The California Supreme Court held in In re Hop, 623 P.2d 282 (Cal. 1981) that in the civil commitment of a developmentally disabled minor, such person is “entitled to the appointment of counsel.”
See http://www.civilrighttocounsel.org/major_developments/193
Cal. Welf. &amp; Inst. Code § 5346(c) provides a right to appointed counsel for a party ordered by the court to obtain assisted outpatient treatment.
Additionally, Cal. Prob. Code § 3205 provides that where a petition is filed regarding the capacity of an adult without a conservator to consent to medical treatment, “If the patient has not retained an attorney and does not plan to retain one, the court shall appoint the public defender or private counsel under Section 1471 to consult with and represent the patient at the hearing on the petition and, if such appointment is made, Section 1472 applies.”  See also http://civilrighttocounsel.org/major_developments/947
</t>
  </si>
  <si>
    <t xml:space="preserve">Cal. Welf. &amp; Inst. Code § 15705.30(b) provides that in a hearing for proposed ward in guardianship cases, the endangered adult has the right to counsel, regardless of whether he or she is present at the hearing. If the person is indigent or lacks the capacity to waive counsel, the court shall appoint counsel.
Cal. Health &amp; Safety Code § 416.95 provides a right to automatic appointment of counsel for an adult developmentally disabled person for whom guardianship or conservatorship is sought by the Director of Developmental Services.  See also http://civilrighttocounsel.org/major_developments/188
</t>
  </si>
  <si>
    <t xml:space="preserve">Cal. Fam. Code § 7862 / 7895: Birth parents have a categorical right to counsel at trial and on appeal in state termination of parental rights cases.  
Cal. Welf. &amp; Inst. Code § 366.26(f)(1): Dependent children in private termination of parental rights cases have a right to counsel, unless the court finds there would be no benefit.  
Cal. Fam. Code § 7861: Minor children who are not dependents are appointed counsel at the court’s discretion.  
Cal. Fam. Code § 8800(d)(1): In independent adoption cases, birth parents must be notified of their right to have an attorney. 
Cal Fam. Code § 8800(e) provides that upon petition by a party, the court may appoint an attorney to represent the birth parents in any adoption proceedings.
Thus, the right is qualified for representation of children but categorical for representation of birth parents.  
See also:
http://civilrighttocounsel.org/major_developments/181
http://civilrighttocounsel.org/major_developments/1003
</t>
  </si>
  <si>
    <r>
      <t xml:space="preserve">The State Bar Board of Governors Pro Bono Resolution also urges all attorneys to provide at least 50 hours of pro bono services per year to the poor or nonprofit organizations.
http://www.calbar.ca.gov/portals/0/documents/rules/rule_1.0-exec_summary-redline.pdf
https://www.courts.ca.gov/partners/documents/probono-talkingpoints.pdf
</t>
    </r>
    <r>
      <rPr>
        <i/>
        <sz val="10"/>
        <rFont val="Verdana"/>
        <family val="2"/>
      </rPr>
      <t>See also</t>
    </r>
    <r>
      <rPr>
        <sz val="10"/>
        <rFont val="Verdana"/>
        <family val="2"/>
      </rPr>
      <t xml:space="preserve"> http://www.cpbo.org/wp-content/uploads/2020/06/Pro-Bono-Rules-Chart-6.12.20.pdf</t>
    </r>
  </si>
  <si>
    <t xml:space="preserve">Canon 4C(3)(e) provides that a “judge may encourage lawyers to provide pro bono public legal services.” 
https://www.courts.ca.gov/documents/ca_code_judicial_ethics.pdf
</t>
  </si>
  <si>
    <r>
      <t xml:space="preserve">CA State Bar Rule 6.5 was derived from Model Rule 6.5 and provides exceptions to certain conflict rules where a lawyer provides short-term limited legal services.  
http://www.calbar.ca.gov/Portals/0/documents/rules/Rule_6.5-Exec_Summary-Redline.pdf
</t>
    </r>
    <r>
      <rPr>
        <i/>
        <sz val="10"/>
        <rFont val="Verdana"/>
        <family val="2"/>
      </rPr>
      <t>See also</t>
    </r>
    <r>
      <rPr>
        <sz val="10"/>
        <rFont val="Verdana"/>
        <family val="2"/>
      </rPr>
      <t xml:space="preserve"> http://www.cpbo.org/wp-content/uploads/2020/06/Pro-Bono-Rules-Chart-6.12.20.pdf
</t>
    </r>
  </si>
  <si>
    <r>
      <t xml:space="preserve">CA State Bar Rules 3.325 through 3.328 provide for waiver of certain requirements for “pro bono practice attorneys.” 
See also http://www.calbar.ca.gov/Portals/0/documents/rules/Rules_Title3_Div2-Ch6-Pro-Bono-Practice.pdf; http://www.calbar.ca.gov/Access-to-Justice/Pro-Bono/Pro-Bono-Practice-Program
</t>
    </r>
    <r>
      <rPr>
        <i/>
        <sz val="10"/>
        <rFont val="Verdana"/>
        <family val="2"/>
      </rPr>
      <t>See also</t>
    </r>
    <r>
      <rPr>
        <sz val="10"/>
        <rFont val="Verdana"/>
        <family val="2"/>
      </rPr>
      <t xml:space="preserve"> http://www.cpbo.org/wp-content/uploads/2020/06/Pro-Bono-Rules-Chart-6.12.20.pdf
</t>
    </r>
  </si>
  <si>
    <t xml:space="preserve">The One-Day Divorce program provides a forum where volunteer attorneys and law students can partner with litigants to assist dissolutions of marriage. There is an orientation and training event required for volunteers to the program. This One-Day Divorce program functions similar to a Lawyer for a Day program.
https://www.courts.ca.gov/27661.htm
The Volunteer Legal Services Program (VLSP) in Central California recruits and supports volunteer attorneys and law students to provide pro bono legal assistance to low-income families. The VLSP provides the training and malpractice insurance to facilitate the delivery of free legal services.
https://www.centralcallegal.org/volunteer/#:~:text=The%20Volunteer%20Legal%20Services%20Program,and%20families%20in%20Central%20California.
The Volunteer Attorney Program through the Greater Bakersfield Legal Assistance, Inc. and the Kern County Bar Association recruits and supports volunteer attorneys to assist low-income residents of Kern County in their legal issues.
https://www.gbla.org/volunteer-attorney-program/
</t>
  </si>
  <si>
    <t xml:space="preserve">The CA Rules of Court Rule 5.425 provide for Limited Scope Representation. An attorney represents a client in a limited scope. This is applicable only to representation in family law cases.
The CA Rules of Court Rules 3.35-3.37 provide for the scope of Limited Scope Representation for other civil cases.
https://www.courts.ca.gov/cms/rules/index.cfm?title=five&amp;linkid=rule5_425
https://www.courts.ca.gov/cms/rules/index.cfm?title=three&amp;linkid=rule3_36
</t>
  </si>
  <si>
    <t xml:space="preserve">California Rule of Court 5.425(e) provides that when a task in Limited Scope Representation is completed, form FL-950 may be used to withdraw. See https://www.courts.ca.gov/cms/rules/index.cfm?title=five&amp;linkid=rule5_425
The CA Rules of Court Rule 3.36(f) provide that when a task in Limited Scope Representation is completed, form CIV-151 may be used to withdraw along with form CIV-153.  See https://www.courts.ca.gov/cms/rules/index.cfm?title=three&amp;linkid=rule3_36
</t>
  </si>
  <si>
    <t xml:space="preserve">The Court Statistics Report (CSR) is published by the Judicial Council of CA each year and counts and publishes, by case type, the number of cases filed each year.
https://www.courts.ca.gov/13421.htm
</t>
  </si>
  <si>
    <t xml:space="preserve">Form FW-001 can be used to make a request to waive fees for court records if a litigant cannot afford to pay the fees.
https://www.courts.ca.gov/documents/fw001info.pdf
</t>
  </si>
  <si>
    <t>The categories of civil cases in which there is a statewide right to counsel are involuntary mental health commitment cases, proposed ward in guardianship cases, state termination of parental rights cases, and accused parents in abuse/neglect cases. Data is collected on these cases pursuant to Cal. Gov. Code 68651(b)(9).
Report 09a of the Judicial Branch Statewide Information System (JBSIS) captures data collected for Juvenile Dependency cases. This report would include state termination of parental rights cases and accused parents in abuse/neglect cases. Row 7400 of this report captures data for when the court appointed counsel. Row 7300 of this report captures data on when a parent appears without counsel, citing Cal. Rules of Court, rule 5.534(d). 
Report 10a of the JBSIS captures data collected for Mental Health cases. This report would include conservatorship cases and involuntary mental health commitment cases. Rows 4800 and 4900 of this report capture data for when a respondent appears with or without legal counsel. However, nowhere in the report is data collected for when counsel is appointed by the court.
https://www.courts.ca.gov/documents/RFP-ISD-06192012-SLO_Exhibit-C-JBSIS-Implementation-Manual.pdf#:~:text=California%20Constitution%20and%20Government%20Code%20section%2068505%2C%20the,must%20collect%20and%20report%20to%20the%20Judicial%20Council.</t>
  </si>
  <si>
    <t xml:space="preserve">The California Commission on Access to Justice was established in 1996. It is separate from the State Bar and operates as an independent nonprofit benefit corporation. 
https://www.calatj.org/about
http://www.calbar.ca.gov/About-Us/Who-We-Are/Committees/California-Commission-on-Access-to-Justice
https://www.americanbar.org/groups/legal_aid_indigent_defendants/resource_center_for_access_to_justice/atj-commissions/commission-directory/
</t>
  </si>
  <si>
    <t xml:space="preserve">The California Commission on Access to Justice has an Executive Director position. The Commission also has a full time Senior Program Coordinator position.
https://www.calatj.org/staff  (Note – Executive Director is a very high powered volunteer. Senior Program Manager is full time staff.)
</t>
  </si>
  <si>
    <t xml:space="preserve">Bonnie Hough  
https://www.srln.org/node/297/bonnie-rose-hough
</t>
  </si>
  <si>
    <t xml:space="preserve">Bonnie Hough / Melanie Snider
https://www.srln.org/node/297/bonnie-rose-hough
</t>
  </si>
  <si>
    <t xml:space="preserve">The Judicial Council of California published a Strategic Plan for Self-Help Services for the years 2019-2023. The plan includes goals to provide accessible and easy-to-use systems and ensure access and fairness for all persons seeking services from the courts.
https://www.courts.ca.gov/partners/documents/Strategic-plan-Self-Help-2019-2023.pdf
</t>
  </si>
  <si>
    <t>Per Access to Justice Coordinator Bonnie Hough, multiple meetings have been held related to access to justice and overcoming the justice gap involving all relevant key stakeholders. The meetings have been hosted by the California Lawyers Association and Legal Aid Association of California. One such meeting occurred on September 6, 2019, as evidenced by an email from Ellen Miller (California Lawyers Association) to about 20 participants from different stakeholder programs.</t>
  </si>
  <si>
    <t xml:space="preserve">Chapter 3 of the CA Bench Guide for Judicial Officers for Handling Cases Involving Self-Represented Litigants provides judges guidance explaining both Turner v. Rogers, 564 U.S. 431 (2011) and ABA Model Code of Judicial Conduct, Rule 2.2. This guidance has been provided to all new judges in CA for 15 years.
https://www.courts.ca.gov/documents/benchguide_self_rep_litigants.pdf 
</t>
  </si>
  <si>
    <t xml:space="preserve">The Judicial Council of California offers a variety of courses for judges related to communicating with self-represented litigants, special challenges related to self-represented litigants, etc.
http://www2.courtinfo.ca.gov/protem/courses/srl/
http://www2.courtinfo.ca.gov/protem/courses/srl-2/ (online self-study course, created with judicial input)
At the annual AB Child Support Training Conference, a variety of courses are offered including on Ethics and Self-Represented Litigants.
https://www.courts.ca.gov/7873.htm  
See also
https://www.srln.org/system/files/attachments/NCSC%202006%20Direcory%20of%20Self%20Help%20Centers.pdf
</t>
  </si>
  <si>
    <t xml:space="preserve">Chapter 3 Section IV Subsection A of the CA Benchguide for Judicial Officers for Handling Cases Involving Self-Represented Litigants provides steps for what judges may do to assist SRLs in being fairly heard. Chapter 3 Section IV Subsection B of the same provides steps for what judges must do to ensure SRLs are fairly heard.
https://www.courts.ca.gov/documents/benchguide_self_rep_litigants.pdf 
</t>
  </si>
  <si>
    <t>MC-800, Court Clerk’s Office Signage, available at, http://www.courts.ca.gov/documents/mc800.pdf (lists what court staff can and cannot do for self-represented litigants; May I Help You?, available at, www.courts.ca.gov/documents/mayihelpyou.pdf (guidelines for court clerks regarding how they can assist self-represented litigants).</t>
  </si>
  <si>
    <t xml:space="preserve">The Judicial Council of California offers a variety of trainings and conferences for court staff related to helping SRLs.
https://www.courts.ca.gov/7873.htm
See also
https://www.srln.org/system/files/attachments/NCSC%202006%20Direcory%20of%20Self%20Help%20Centers.pdf
Also, per AtJ Coordinator Bonnie Hough, the court system has “open meetings for self-help staff and all interested persons every Friday from 1-2.” (An email containing the agenda for one such meeting, sent by Melanie Snider (Judicial Council of California) on July 10, 2020, was reviewed).  As recently as July 31, 2020, there was a presentation on Livechat services that four self-help centers are providing.  Earlier in July 2020, there was a presentation on a new pro bono service for COVID-related issues, as well as information on a new way to demonstrate forms on the Judicial Council website to make it easier for SRLs to find.
</t>
  </si>
  <si>
    <t xml:space="preserve">The Judicial Council of California’s Self-Help Center web site contains a Self-Help Feedback Form. The web site solicits feedback by asking SRLs to leave a comment or to ask for help in in researching a topic.
https://www.courts.ca.gov/14103.htm
The Judicial Council of California also offers other written client satisfaction surveys as well as training for court staff for such surveys.
https://www.courts.ca.gov/partners/50.htm
</t>
  </si>
  <si>
    <t xml:space="preserve">Chapter 10 Section II Subsection C of the CA Benchguide for Judicial Officers for Handling Cases Involving Self-Represented Litigants instructs judges to focus on using plain language in their verbal communications.  This guide has been provided to all new judges in California for 15 years.
https://www.courts.ca.gov/documents/benchguide_self_rep_litigants.pdf 
</t>
  </si>
  <si>
    <t xml:space="preserve">Chapter 10 Section II Subsection C of the CA Benchguide for Judicial Officers for Handling Cases Involving Self-Represented Litigants instructs judges to focus on using plain language in their written communications.
https://www.courts.ca.gov/documents/benchguide_self_rep_litigants.pdf
</t>
  </si>
  <si>
    <t>Orders of Protection forms are in our “Plain Language Style” as are many other forms for small claims, adoption, and fee waivers.  Others use standard format, but the Judicial Council has worked hard to try to make the language simpler, per AtJ Coordinator Bonnie Hough.</t>
  </si>
  <si>
    <t xml:space="preserve">The Judicial Council of California tests form prototypes with at least 45 self-represented litigants or other  identified users of JCC forms at 5-7 court self-help centers who serve SRLs.
https://www.courts.ca.gov/43228.htm
</t>
  </si>
  <si>
    <t xml:space="preserve">The Judicial Council of California received bid proposals for a project to improve court forms and awarded the contract to a vendor on November 26, 2019. The project includes a variety of form prototypes, user testing, feedback sessions with the JCC, and final drafting.
https://www.courts.ca.gov/43228.htmr
</t>
  </si>
  <si>
    <t>https://www.courts.ca.gov/8218.htm</t>
  </si>
  <si>
    <t xml:space="preserve">https://www.courts.ca.gov/8218.htm
</t>
  </si>
  <si>
    <t>https://www.courts.ca.gov/1199.htm</t>
  </si>
  <si>
    <t xml:space="preserve">Domestic Violence: https://www.courts.ca.gov/1271.htm
Civil Harassment: https://www.courts.ca.gov/1281.htm
Elder Abuse: 
https://www.courts.ca.gov/1276.htm
Gun Violence
https://www.courts.ca.gov/33683.htm
Workplace Violence:
https://www.courts.ca.gov/1286.htm
</t>
  </si>
  <si>
    <t xml:space="preserve">https://www.courts.ca.gov/documents/sc100.pdf
https://www.courts.ca.gov/documents/sc100info.pdf
https://www.courts.ca.gov/documents/pld050.pdf
</t>
  </si>
  <si>
    <t xml:space="preserve">Eviction forms are approved. That means that all courts MUST accept the statewide forms (UD-100 and UD-10 ).  But litigants may also file other forms.  
https://www.courts.ca.gov/forms.htm?filter=UD
</t>
  </si>
  <si>
    <t>These are very rare proceedings in California, which is not a judicial foreclosure state, so there are no forms for either side.</t>
  </si>
  <si>
    <t xml:space="preserve">See:
https://www.courts.ca.gov/documents/fw003.pdf
https://www.courts.ca.gov/documents/fw001.pdf
</t>
  </si>
  <si>
    <t xml:space="preserve">See https://www.courts.ca.gov/documents/fw001.pdf
https://www.courts.ca.gov/documents/fw001info.pdf (No documentation is required
</t>
  </si>
  <si>
    <t xml:space="preserve">All courts in CA have a self-help center that can provide free legal help to people who do not have a lawyer.
See: https://www.courts.ca.gov/1083.htm
</t>
  </si>
  <si>
    <t xml:space="preserve">Many of the CA courts maintain an online self-help center as well as offer telephone support.
https://www.courts.ca.gov/selfhelp-selfhelpcenters.htm
https://sharpcourts.org/
http://www.ventura.courts.ca.gov/workshops_fl-shlac.html
</t>
  </si>
  <si>
    <t>Through its Equal Access Fund, the California court system funds the Legal Aid Association of California to provide trainings on LawHelpCA, a statewide legal aid website with links to court based self-help programs and traditional legal services agencies.  Per Access to Justice Coordinator Bonnie Hough and Zach Newman at LAAC Online, the court system has been funding LAAC to offer a training to non-traditional providers.</t>
  </si>
  <si>
    <t>California Civil Code Section 1788.58(b) requires that a copy of the contract or other document described in subdivision (b) of Section 1788.52 shall be attached to the complaint.</t>
  </si>
  <si>
    <t>Per Access to Justice Coordinator Bonnie Hough, cell phones are allowed in all courts other than Juvenile and other confidential proceedings.</t>
  </si>
  <si>
    <t>The Judicial Council manages the JusticeCorps program on a statewide level, but it is only in 6 counties. Per Bonnie Hough, AtJ Coordinator, the list of navigator programs is complete (JusticeCorps only).  https://www.courts.ca.gov/justicecorps.htm</t>
  </si>
  <si>
    <t xml:space="preserve">The CA State Judiciary website is easily navigable. It contains search bars for locating courts, searching for topics or services, or general search terms. There are specific logos for the help center, immigration resources, etc. 
https://www.courts.ca.gov/
See https://www.courts.ca.gov/selfhelp.htm
Full redesign of the self-help website in process
</t>
  </si>
  <si>
    <t xml:space="preserve">The CA State Judiciary website is fully accessible on mobile devices.
https://www.courts.ca.gov/
https://www.courts.ca.gov/selfhelp.htm
Full redesign of the self-help website in process
</t>
  </si>
  <si>
    <t>The court website is the first shown in a Google search when searching for “California courts.”  Per AtJ Coordinator Bonnie Hough, the entire court website is marked up, and Google analytics data confirms that there are more than 4.2 million distinct users of the Self-Help website and more than 8 million distinct users of the main website.</t>
  </si>
  <si>
    <t xml:space="preserve">The CA Rules of Court rule 3.58 requires that there be signage at every court advising litigants that they may ask the court to waive fees and costs. However, court staff are not required to explain the financial hardship waiver.
https://www.courts.ca.gov/cms/rules/index.cfm?title=three&amp;linkid=rule3_58
See also:
Handling Fee Waiver Applications, Courses for Counter Clerks (training program on file with NCAJ)
</t>
  </si>
  <si>
    <t xml:space="preserve">The CA State Judiciary website describes how to ask for a fee waiver, how to qualify for a fee waiver, what to do if a fee waiver is granted or denied, the laws related to fee waivers, and all of the relevant forms for fee waivers.
https://www.courts.ca.gov/selfhelp-feewaiver.htm
</t>
  </si>
  <si>
    <t>www.courts.ca.gov/selfhelp.htm</t>
  </si>
  <si>
    <t>https://www.courts.ca.gov/1271.htm</t>
  </si>
  <si>
    <t xml:space="preserve">https://www.courts.ca.gov/1113.htm
https://www.courts.ca.gov/1322.htm
https://www.courts.ca.gov/forms.htm?filter=SC
</t>
  </si>
  <si>
    <t xml:space="preserve">https://www.courts.ca.gov/27822.htm
</t>
  </si>
  <si>
    <t xml:space="preserve">https://www.courts.ca.gov/1048.htm
California is a non-judicial foreclosure state, so no forms needed.
</t>
  </si>
  <si>
    <t xml:space="preserve">LawHelp Interactive is a web platform that provides access to HotDocs (document assembly) and A2J (triage) programs to populate Judicial Council forms and help litigants decide what to do in certain situations. See link below for the “California Divorce Starter Kit.”
https://california.tylerhost.net/SRL/SRL/
see also:
https://www.courts.ca.gov/partners/116.htm
https://lawhelpinteractive.org/Interview/GenerateInterview/2015/engine
</t>
  </si>
  <si>
    <t xml:space="preserve">See link below for the “California Divorce Starter Kit.”
https://california.tylerhost.net/SRL/SRL/
see also:
https://www.courts.ca.gov/partners/116.htm
https://lawhelpinteractive.org/Interview/GenerateInterview/2015/engine
</t>
  </si>
  <si>
    <t xml:space="preserve">See link below for the “California Child Support Modification Request.”
https://california.tylerhost.net/SRL/SRL/
see also: 
https://www.courts.ca.gov/partners/116.htm
https://lawhelpinteractive.org/Interview/GenerateInterview/7538/engine
</t>
  </si>
  <si>
    <t xml:space="preserve">See link below for the “California Domestic Violence Restraining Order (DVRO) Petition.”
https://california.tylerhost.net/SRL/SRL/
see also: 
https://www.courts.ca.gov/partners/116.htm
https://lawhelpinteractive.org/Interview/GenerateInterview/4871/engine
</t>
  </si>
  <si>
    <t xml:space="preserve">See link below for the “California Unlawful Detainer Answer.”
https://california.tylerhost.net/SRL/SRL/
see also: 
https://www.courts.ca.gov/partners/116.htmhttps://lawhelpinteractive.org/Interview/GenerateInterview/6958/engine
AGREE
</t>
  </si>
  <si>
    <t>California is not a judicial foreclosure state.</t>
  </si>
  <si>
    <t>You can use any computer to file documents in California. Self-represented litigants are excused from mandatory e-filing [see CA Rules of Court rule 2.253(b)(2)], but are always allowed to e-file:  https://www.courts.ca.gov/cms/rules/index.cfm?title=two&amp;linkid=rule2_253</t>
  </si>
  <si>
    <t xml:space="preserve">See Strategic Plan for Language Access in the California Courts: https://www.courts.ca.gov/documents/CLASP_report_060514.pdf
The Judicial Council of California maintains the Strategic Plan for Language Access in the California Courts, adopted on January 22, 2015. The plan includes performance of a periodic needs assessment through the Language Access Implementation Task Force (Recommendation #60, p. 87). The Task Force establishes compliance and monitoring systems to assess the need for ongoing adjustments and improvements to the plan (Recommendation #61, p. 87). Judicial officers, administrators, and court staff receive training on the court’s language access policies, including working with LEP persons (Recommendation #50, p. 85). The plan also provides for interpreter services and bilingual staff assistance at key points of contact between the public and court system (Recommendation #5, p. 81); a preference for in-person interpreters (Recommendation #12, p. 82); and remote interpreter services when in-person services are unavailable (Recommendations #6 &amp; 8, p. 81-82). Finally, the plan establishes a translation committee to develop translation protocols and provide translated materials, samples, and templates to local courts (Recommendations #36-40, p. 84).
</t>
  </si>
  <si>
    <t xml:space="preserve">Pursuant to the Strategic Plan for Language Access in the California Courts, the Judicial Council of California established a Language Access Services office: https://www.ncsc.org/services-and-experts/areas-of-expertise/language-access/resources-for-program-managers/lap-map/california
Additional information regarding the services for language access can be found on the following webpage: https://www.courts.ca.gov/languageaccess.htm
</t>
  </si>
  <si>
    <t>Cal. Gov't. Code §68563 requires the Judicial Council to conduct a study of language and interpreter use and need in court proceedings throughout the state every five years, covering all case types. The most recent study was published in March 2020:  https://www.courts.ca.gov/documents/2020-Language-Need-and-Interpreter-Use-Study-Report-to-the-Legislature.pdf</t>
  </si>
  <si>
    <t xml:space="preserve">See California Rules of Court, rule 2.851
https://www.courts.ca.gov/cms/rules/index.cfm?title=two&amp;linkid=rule2_851
</t>
  </si>
  <si>
    <t>California Rules of Court, Rule 2.851, requires each court to adopt a language access services complaint form as well as complaint filing procedures. An explanation of this procedure and the form used to submit a complaint can be found on the following webpage: https://www.courts.ca.gov/LAPcontact.htm</t>
  </si>
  <si>
    <t xml:space="preserve">The Judicial Council published the Court Language Access Survey Report in May 2020, which provides a progress report on implementing California’s Language Access Plan: https://www.courts.ca.gov/37559.htm
The court system issued a report on statewide expenditures for interpreters, see   
https://www.courts.ca.gov/documents/2019-T-C-I-Program-Expenditure-FY-2018-19.pdf
Annual Agenda for Court Interpreter’s Advisory Committee – shows plans for coming year and an update on what was accomplished in past year.  
https://www.courts.ca.gov/documents/ciap-annual.pdf
The Annual Agenda for Court Interpreter’s Advisory Committee shows plans for coming year and an update on what has been accomplished in past year.  This committee is now responsible for language access services other than interpreters.
https://www.courts.ca.gov/documents/paf-annual.pdf
</t>
  </si>
  <si>
    <t xml:space="preserve">The Judicial Council provides statewide interpreter scheduling for courts that cannot find interpreters within their ranks, according to Bonnie Hough, Access to Justice Coordinator. The Language Access Representatives at local courts contact the Judicial Council, and staff at the Judicial Council find interpreters for the requested need. </t>
  </si>
  <si>
    <t xml:space="preserve">This is an element of the Strategic Plan for Language Access in the California Courts. Pursuant to Goal 6, Recommendation 50 of the Language Access Implementation Task Force, judicial officers and all court staff must receive training regarding state language access policies and procedures.
See Language Access Implementation Task Force  Progress Report, p. 24: https://www.courts.ca.gov/documents/LAPITF-20190219-Progress-Report-Final.pdf
See Online training for judges regarding Language Access, www2.courtinfo.ca.gov/cjer/judicial/3468.htm (password protected, screenshot verified).
</t>
  </si>
  <si>
    <t xml:space="preserve">The California Courts website contains a Language Access Toolkit with a range of resources to help courts improve language access, including information on policies and requirements. The webpage also includes a video explaining the process of appointing spoken language interpreters in trial court proceedings.
See California Courts Language Access Toolkit:
https://www.courts.ca.gov/lap-toolkit-courts.htm
</t>
  </si>
  <si>
    <t xml:space="preserve">Cal. Gov't. Code §68562 requires all interpreters to meet annual renewal requirements to maintain their credentialing status. This includes continuing education requirements to be satisfied over a two year period. See the following page for an overview of the annual renewal and compliance period requirements:  
https://www.courts.ca.gov/2693.htm
</t>
  </si>
  <si>
    <t xml:space="preserve">The California Courts website contains a Language Access Toolkit for the courtroom to assist judicial officers and court staff when needed. See California Courts Language Access Toolkit - Inside the Courtroom:
https://www.courts.ca.gov/33984.htm
</t>
  </si>
  <si>
    <t xml:space="preserve">The Judicial Council of California provides judges with a FAIRNESS AND ACCESS Bench Handbook 
[REVISED 2019]. The Handbook, at §4.23 (page 41) provides judges with guidance (and sample questions) to determine if an interpreter is needed, and also includes a benchcard (password protected), at §4.22 (page 39). http://www2.courtinfo.ca.gov/protem/pubs/FairnessAccess.pdf.
 </t>
  </si>
  <si>
    <t>The Judicial Council of California Bench Card “Working with Court Interpreters” describes who may need an interpreter, how to request a certified or registered interpreter, and how interpreters are incorporated into proceedings. Provided to NCAJ by Access to Justice Coordinator Bonnie Hough, retained on file by NCAJ.</t>
  </si>
  <si>
    <r>
      <t xml:space="preserve">
The state provided NCAJ with supporting documentation, which NCAJ has on file. (A report on the percentage of bilingual staff among Los Angeles Self-Help Employees shows that a majority of recent hires are bilingual. Access to Justice Coordinator Bonnie Hough notes these statistics are consistent statewide and will become public in November 2020.)
</t>
    </r>
    <r>
      <rPr>
        <i/>
        <sz val="10"/>
        <rFont val="Verdana"/>
        <family val="2"/>
      </rPr>
      <t>See also</t>
    </r>
    <r>
      <rPr>
        <sz val="10"/>
        <rFont val="Verdana"/>
        <family val="2"/>
      </rPr>
      <t xml:space="preserve"> Master agreement for  Limited Telephonic Interpreter Services
(https://www.courts.ca.gov/procurementservices.htm) 
which allows the courts to use a statewide negotiated rate for telephone interpretation.  This is only designed to be used at clerk’s offices and other places of regular contact with the public or for emergency situations in the courtroom when an interpreter is not available for in-person assistance.  
</t>
    </r>
    <r>
      <rPr>
        <i/>
        <sz val="10"/>
        <rFont val="Verdana"/>
        <family val="2"/>
      </rPr>
      <t>See also</t>
    </r>
    <r>
      <rPr>
        <sz val="10"/>
        <rFont val="Verdana"/>
        <family val="2"/>
      </rPr>
      <t>, https://www.courts.ca.gov/documents/lap-toolkit-Protocol_for_Serving_LEP_Court_Users.pdf (noting that bilingual staff are available at the Information Desk, Clerk's Office, and Self Help Center.</t>
    </r>
  </si>
  <si>
    <t xml:space="preserve">California has expanded its pathbreaking commitment as a large state to providing language services to all who need them, and should be recognized for having made a substantial financial investment toward accomplishing this goal,  but to date does not yet have sufficient resources in place to fulfill this commitment. See discussion at 
https://www.courts.ca.gov/documents/2020-Language-Need-and-Interpreter-Use-Study-Report-to-the-Legislature.pdf
(“Although California has both the most court users of any state who have limited English proficiency (LEP) and the most court interpreters in the nation, there are still limited resources to pay for the services of court interpreters.”)
</t>
  </si>
  <si>
    <t xml:space="preserve">In 2010, California began using exams developed by the National
Center for State Courts’ Consortium for Language Access in the
Courts (Consortium). See https://www.courts.ca.gov/documents/cipnews-050611.pdf. 
See also, Compliance Requirements for California Certified and Registered Interpreters (2019), https://www.courts.ca.gov/documents/CIP-Compliance-Requirements.pdf.
See also Consortium Test Reciprocity Frequently Asked Questions (2014, at 
https://www.prometric.com/sites/default/files/Consortium_Test_Reciprocity_Guidelines.pdf. In this memo, the California Judicial Counsel offers reciproity for interpreters certified pursuant to tests in other states that have been approved by the Consortium, now recently renamed, the Council of Language Access Coordinators, CLAC, https://www.ncsc.org/services-and-experts/areas-of-expertise/language-access/about-us.
</t>
  </si>
  <si>
    <t xml:space="preserve">Pursuant to the Judicial Council’s Translation Protocol adopted in July 2016, the Judicial Council has implemented a Translation Action Plan prioritizing materials to be translated to assure language access.
See Translation Action Plan:
https://www.courts.ca.gov/documents/lap-Translation-Action-Plan.pdf
</t>
  </si>
  <si>
    <t xml:space="preserve">The Judicial Council’s Translation Protocol provides policies for the translation of all documents identified as necessary, in accordance with federal guidelines and best practices.   
See Translation Protocol:
https://www.courts.ca.gov/documents/lap-Translation-Protocol.pdf
</t>
  </si>
  <si>
    <t>2020 California Rules of Court, Rule 2.893. https://www.courts.ca.gov/cms/rules/index.cfm?title=two&amp;linkid=rule2_893</t>
  </si>
  <si>
    <t>Effective January 1, 2015 Evidence Code Division 6, Chapter 4, Section 756, Subsection d, states:  “A party shall not be charged a fee for the provision of a court interpreter.”</t>
  </si>
  <si>
    <t xml:space="preserve">https://www.courts.ca.gov/33868.htm
https://www.courts.ca.gov/documents/lap-toolkit-Points_of_Contact.pdf
</t>
  </si>
  <si>
    <r>
      <t xml:space="preserve">The court website offers a family law video tutorial in Spanish, the most commonly spoken language in the state.
https://www.familieschange.ca.gov/es.  
The site also offers Self Help guidance in multiple languages, https://www.courts.ca.gov/selfhelp.htm?rdeLocaleAttr=en
The court website is </t>
    </r>
    <r>
      <rPr>
        <u/>
        <sz val="10"/>
        <rFont val="Verdana"/>
        <family val="2"/>
      </rPr>
      <t>not</t>
    </r>
    <r>
      <rPr>
        <sz val="10"/>
        <rFont val="Verdana"/>
        <family val="2"/>
      </rPr>
      <t xml:space="preserve"> fully translated into commonly spoken languages (Spanish, Chinese, Korean, and Vietnamese); only Covid-19 and Domestic Violence information has been translated. </t>
    </r>
    <r>
      <rPr>
        <i/>
        <sz val="10"/>
        <rFont val="Verdana"/>
        <family val="2"/>
      </rPr>
      <t>See, e.g.</t>
    </r>
    <r>
      <rPr>
        <sz val="10"/>
        <rFont val="Verdana"/>
        <family val="2"/>
      </rPr>
      <t xml:space="preserve">, https://www.courts.ca.gov/documents/korlist.pdf (Korean language Domestic Violence forms).D94
Also, online videos (although not FAQs) are offered in commonly spoken languages. For example:  
https://www.courts.ca.gov/20129.htm (small claims)
https://www.courts.ca.gov/24610.htm (debt)
https://www.courts.ca.gov/20131.htm (civil harassment)
https://www.courts.ca.gov/20130.htm (eviction)
</t>
    </r>
  </si>
  <si>
    <t xml:space="preserve">The California Courts website includes a Multilingual Notice of Language Access Services, containing information in Spanish, Traditional Chinese, Arabic, Farsi, Korean, Punjabi, Russian, Tagalog and Vietnamese.
See Notice of Language Access Services: https://www.courts.ca.gov/33868.htm
</t>
  </si>
  <si>
    <t xml:space="preserve">The California Courts website offers “I Speak” cards in 38 languages. See Language Access Toolkit:
https://www.courts.ca.gov/33868.htm
</t>
  </si>
  <si>
    <t xml:space="preserve">California Courts are pursuing numerous initiatives to expand remote interpreting services.
See, Language Access Video Remote Interpreting, https://www.courts.ca.gov/VRI.htm
See also Recommended Guidelines for Video Remote Interpreting (March 25, 2019), https://www.courts.ca.gov/documents/vri-guidelines.pdf
See also, Strategic Plan for Language Access in California Courts, Recommendation 12, providing that the use of in-person, certified and registered court interpreters is preferred for court proceedings, but acknowledging courts should use remote interpreting where it will allow LEP court users to fully and meaningfully participate in the proceedings. https://www.courts.ca.gov/documents/CLASP_report_060514.pdf 
See also Language Access Signage and Technology Grant application, https://www.surveymonkey.com/r/3FBK8LS inviting courts to apply for funding for technology to increase access.
</t>
  </si>
  <si>
    <t>This currently varies between courts, though iPads have been made available to all courts, per Access to Justice Coordinator Bonnie Hough.  The Judicial Council has invited the 58 superior courts to apply for a Language Access Signage and Technology Grant for the past two years, which (when granted) covers this and other interpretation technology.  See https://www.surveymonkey.com/r/3FBK8LS.</t>
  </si>
  <si>
    <t xml:space="preserve">
Strategic Plan for Language Access in the California Courts, Appendix F, Minimum Proficiency Level of Designation of Staff as Bilingual, https://www.courts.ca.gov/documents/CLASP_report_060514.pdf 
See also, Bilingual Staff in the Courthouse, in Points of Contact for LEP Court Users, 
https://www.courts.ca.gov/documents/lap-toolkit-Points_of_Contact.pdf
</t>
  </si>
  <si>
    <t xml:space="preserve">California Rules of Court, Rule 10.55, establishes Advisory Committee on Providing Access and Fairness that makes recommendations for improving access to the judicial system, including for people with ddisabilities. The Committee includes stakeholders with experience serving people with disabilities, meets bi-monthly. https://www.courts.ca.gov/cms/rules/index.cfm?title=ten&amp;linkid=rule10_55. 
Committee Reports are posted at https://www.courts.ca.gov/7769.htm
Annual agenda, April 24, 2020, at https://www.courts.ca.gov/documents/paf-annual.pdf
</t>
  </si>
  <si>
    <t xml:space="preserve">The Judicial Council has the authority under California Evidence Code section 754(f) to designate testing entities for American Sign Language (ASL) interpreters. Currently the Council requires ASL interpreters to hold the "Specialist Certificate: Legal" issued by the Registry of Interpreters for the Deaf (RID)  to be placed on the Council’s list of recommended interpreters.  The RID establishes and administers continuing education for certified sign language interpreters, thus promoting quality of interpreters.  See Judicial Council of California, Professional Standards and Ethics for California Court Interpreters (5th Ed., May 2013), at 29. 
Complaints regarding court interpreters may also be made: https://www.courts.ca.gov/42807.htm
</t>
  </si>
  <si>
    <t>Per Access to Justice Coordinator Bonnie Hough, Scheduling of interpreters is managed by local courts and thus not provided at a state level.  However, the state court website does provide a useful Master List of qualified sign language interpreters and their locations and contact information.</t>
  </si>
  <si>
    <t xml:space="preserve">Per AtJ Coordinator Bonnie Hough, California collects the data described in the question for its own review and makes use of it to improve the quality of language services, but does not make the data public.
California Civil Code Section 54.8(f) requires the Judicial Council to develop and maintain a system to “record utilization by the courts” of assistive listening and computer-aided transcription systems, but it does not apply to all accommodation requests.  
</t>
  </si>
  <si>
    <t xml:space="preserve">The court system held a training on July 27, 2020 on “Protecting the Rights of Litigants with Mental Health Conditions,” designed for judges and subordinate judicial officers, probate attorneys, and probate examiners. (A screen shot for the training was reviewed).
http://www2.courtinfo.ca.gov/cjer/judicial/3679.htm   
The court system also recently held a training on Confidentiality and the Vesco process (process of maintaining confidentiality of disability if a request for accommodations is made).
</t>
  </si>
  <si>
    <r>
      <rPr>
        <sz val="10"/>
        <rFont val="Verdana"/>
        <family val="2"/>
      </rPr>
      <t xml:space="preserve">See </t>
    </r>
    <r>
      <rPr>
        <u/>
        <sz val="10"/>
        <rFont val="Verdana"/>
        <family val="2"/>
      </rPr>
      <t>http://www2.courtinfo.ca.gov/cjer/judicial/3502.htm</t>
    </r>
    <r>
      <rPr>
        <sz val="10"/>
        <rFont val="Verdana"/>
        <family val="2"/>
      </rPr>
      <t xml:space="preserve">
Training on “Disability Accommodations: What You Need to Know,” open to all in the Judicial Branch. (The link is password protected, but a screen shot was reviewed). The training is provided by the Judicial Council and is available to all court staff. The faculty members are Judge Steve Austin, Contra Costa, and Appellate Justice Adrienne Grover.</t>
    </r>
    <r>
      <rPr>
        <u/>
        <sz val="10"/>
        <color theme="10"/>
        <rFont val="Verdana"/>
        <family val="2"/>
      </rPr>
      <t xml:space="preserve">
</t>
    </r>
  </si>
  <si>
    <t xml:space="preserve">Cal. Evid. Code § 754(b) provides that a proceeding shall be interpreted by a qualified interpreter for any civil or criminal action where a party is deaf or hard of hearing. Under California Rules of Court Rule 1.100(a)3, requests for such accommodations are free of charge and must be made no fewer than five court days before the requested implementation date. 
https://www.courts.ca.gov/cms/rules/index.cfm?title=one&amp;linkid=rule1_100
California Evidence Code section 754(j); California Civil Code section 54.8; California Rules of Court, rule 1.100(a)(3)
</t>
  </si>
  <si>
    <t xml:space="preserve">Cal. Evid. Code § 754(f) defines “qualified interpreter” as an interpreter who has been certified by an organization approved by the Judicial Council of California. Under Cal. Civ. Code § 68562(d), the Judicial Council adopted certification requirements of qualified interpreters pursuant to the National Registry of Interpreters for the Deaf.   
California Evidence Code section 754(f) 
https://www.courts.ca.gov/2685.htm
https://www.courts.ca.gov/documents/CIP_CRProcedures.pdf
</t>
  </si>
  <si>
    <t xml:space="preserve">Currently the Council requires ASL interpreters to hold the "Specialist Certificate: Legal" issued by the Registry of Interpreters for the Deaf (RID)  to be placed on the Council’s list of recommended interpreters
The Judicial Council of California currently requires American Sign Language Interpreters to hold the “Specialist Certificate: Legal” issued by the Registry of Interpreters for the Deaf. See Cal. Evid. Code § 754. Although the certificate is recognized by the Registry of Interpreters for the Deaf, it went into moratorium in January 2016 and is no longer offered. Per Douglas Denton, Principal Manager of the Language Access Program, the California Court Interpreters Advisory Panel, which advises the Judicial Council, is currently working with other states to identify and recommend a new credentialing process, as discussed during a public meeting held on March 10, 2020. This will be on the Annual Agenda of the Court Interpreters Advisory Committee.
https://www.courts.ca.gov/documents/CIP-Guidelines-to-Approve-ASL-Certification-Programs.pdf
https://rid.org/rid-certification-overview/certifications-under-moratorium/
https://www.courts.ca.gov/documents/ciap-20200310-minutes.pdf
</t>
  </si>
  <si>
    <t>Team interpreting is recommended as best practice, but not required.  See Fairness and Access Bench Handbook (p. 36), http://www2.courtinfo.ca.gov/protem/pubs/FairnessAccess.pdf</t>
  </si>
  <si>
    <t>According to Bonnie Rose Hough, Principal Managing Attorney of the California Judicial Council, the Council is in the process of updating the templates for their court websites in Drupal, a free and open-source web content management framework, to expand accessibility.
Also, California courts’ websites are designed to enhance accessibility by individuals with disabilities, incorporating features such as image alternative tags, text alternatives for video, and the option to turn off JavaScript. 
See California Courts Website Accessibility Statement: https://www.courts.ca.gov/8561.htm#:~:text=The%20California%20Courts%20website%20is%20designed%20to%20enhance,with%20disabilities%20access%20to%20on-line%20resources%20and%20information.</t>
  </si>
  <si>
    <t xml:space="preserve">Per ADA Coordinator Linda McCulloh, Persons with service animals (dogs and miniature horses)  have an automatic right to bring in the service animal without five day notice if the person with the animal says that:
1) The person requires the animal for their disability
2) The animal performs a task or service for the person with disability.
</t>
  </si>
  <si>
    <t xml:space="preserve">This is done at the local court level and is a basic ADA requirement.  See Civil Code 54.8, https://codes.findlaw.com/ca/civil-code/civ-sect-54-8.html
CCP 54.8 requires all courts and court-ordered ADR facilities to provide, upon request, a functioning assistive listening systems or computer-aided transcription systems.  CCP 54.8(a). Further, “[e]ach superior court shall have at least one portable assistive listening system for use in any court facility within the county,” CCP 54.8(e). 
The provision of auxiliary aids is accomplished at the local level. But per ADA Coordinator, Linda McCulloh, “courts provide reasonable accommodations that are not of a personal nature or for personal care. The courts do not provide personal use products such as hearing aids or mobility devices (e.g., canes).  Also, the courts do not provide personal care assistance that a caregiver would provide, i.e. transferring a person from a wheelchair to the toilet.”
</t>
  </si>
  <si>
    <t xml:space="preserve">The policy is significant, although it does not apply to all correspondence, and not all disabilities. 
Pursuant to Cal. Civ. Code § 54.8 (f), the Judicial Council has developed official forms for notice of availability of assistive listening systems for individuals who are deaf or hard of hearing. On any form that calls for a court hearing, there is an icon and information on how to request an accommodation.  Requests must be made at least five days before the proceeding. See two examples below:  
https://www.courts.ca.gov/documents/fl300.pdf
https://www.courts.ca.gov/documents/dv109.pdf
</t>
  </si>
  <si>
    <t xml:space="preserve">The California Courts website explains services for people with disabilities, including how to make a request for accommodations. The website lists examples such as furnishing auxiliary aids, services, and equipment. 
See California Courts ADA Information webpage: https://www.courts.ca.gov/14362.htm
https://www.courts.ca.gov/documents/Disability-Accommodations-in-California-Courts.pdf </t>
  </si>
  <si>
    <t xml:space="preserve">Pursuant to the Language Access Plan, FN 8:
The legal requirements relating to access for deaf or hard of hearing court users are governed by the Americans with Disabilities Act (ADA) and other relevant statutes.
However, deaf or hard of hearing court users and their interpreters should be considered as part of any language access plan implementation whenever appropriate, by, for example, including deaf or hard of hearing court users and their interpreters on "I speak" cards or in centralized pilots. 
Provision of standards related to language access for deaf or hard of hearing court users will not be included in this plan since courts are already legally mandated to provide deaf or hard of hearing court users with disability and related language access (see ADA and section 504 of the Rehabilitation Act of 1973).
Where access may not be provided to deaf or hard of hearing court users under the ADA, the courts will provide access as part of their compliance with this plan.
https://www.courts.ca.gov/documents/CLASP_report_060514.pdf
</t>
  </si>
  <si>
    <t>Litigants may email the MC-410 to the local court, which may be considered an “online option.”
This option is not available on all Superior Court websites, but is available for the larger cours. See, e.g.:
Los Angeles https://www.lacourt.org/ada/adahome.aspx;
San Diego  http://www.sdcourt.ca.gov/portal/page?_pageid=55,1406482&amp;_dad=portal&amp;_schema=PORTAL
Riverside https://www.riverside.courts.ca.gov/GeneralInfo/ADA/ADA.php.
Ventura  http://www.ventura.courts.ca.gov/ada.html
Per Access to Justice Coordinator Bonnie Hough, the Judicial Council is adopting a new MC-410 on September 25 to go into effect January 1, 2021 and is preparing a sample page for courts to incorporate it into their websites.  
A link to the online fillable pdf form is available: https://mc-410-form.pdffiller.com/</t>
  </si>
  <si>
    <t xml:space="preserve">The California Courts website includes information explaining how to file a complaint regarding the court’s failure to provide interpreter services. Additionally, the website provides a link to the Judicial Council of California’s ADA Grievance Procedure, which anyone can use to file a complaint alleging discrimination on the basis of disability.
https://www.courts.ca.gov/42807.htm
https://www.courts.ca.gov/documents/ADA-Grievance-Procedure.pdf
</t>
  </si>
  <si>
    <t xml:space="preserve">The Judicial Council of California’s ADA Grievance Procedure includes the title, phone number, address, and email address of the ADA Coordinator, to whom anyone denied disability access may submit a complaint.
https://www.courts.ca.gov/documents/ADA-Grievance-Procedure.pdf
The website includes the position of the contact person (ADA Coordinator) but not the name.
Per Linda McCulloh, the names were removed due to changing personnel.  The complaints are filtered through one person and then addressed by the appropriate person. 
</t>
  </si>
  <si>
    <t xml:space="preserve">The California Courts website maintains a Disabilities and Access webpage that contains resources for people with disabilities to understand their rights and get legal help.
https://www.courts.ca.gov/24647.htm
</t>
  </si>
  <si>
    <t>California</t>
  </si>
  <si>
    <t>In 2018 San Francisco County Ordinance No. 131-18 abolished all discretionary fees imposed by San Francisco County
https://finesandfeesjusticecenter.org/articles/san-francisco-abolish-criminal-justice-fees-penalties/
In 2019 Almeda County Administrative Code Section 2.42.190 eliminated criminal justice administrative fees charged by Alameda County, California.
https://finesandfeesjusticecenter.org/articles/alameda-county-administrative-code-section-2-42-190-amendment-prohibiting-assessment-and-collection-of-fees-for-adult-probation-services-fees-collected-by-public-defenders-office-fees-fo/
This resolution imposes an indefinite moratorium on the assessment and collection of certain criminal justice administrative fees charged by Contra Costa County, California. Specifically, the resolution addresses probation fees (including drug testing fees), public defender fees, and alternatives to incarceration such as electronic monitoring and work programs. No. 2019/522
https://finesandfeesjusticecenter.org/articles/contra-costa-county-resolution-no-2019-522-moratorium-on-the-assessment-and-collection-of-certain-adult-criminal-justice-fees/</t>
  </si>
  <si>
    <t>In October 2020, the state enacted AB 1869, which repeals the authority of counties to charge defendants for a number of fees, including those fees for the service public defenders, and renders the unpaid balance of any court-imposed public defender costs unenforceable and uncollectible.  The bill takes effect beginning July 2021.  
https://leginfo.legislature.ca.gov/faces/billTextClient.xhtml?bill_id=201920200AB1869 
Before the enactment of this bill, fees for public defenders were authorized: 
CAL. PENAL CODE § 987.5(A) (“Every defendant shall be assessed a registration fee not to exceed fifty dollars ($50) when represented by appointed counsel. Notwithstanding this subdivision, no fee shall be required of any defendant that is financially unable to pay the fee.”)
CAL. GOV’T CODE § 27712(A) (“In any case in which a party is provided legal assistance, either through the public defender or private counsel appointed by the court, upon conclusion of the proceedings, or upon the withdrawal of the public defender or private counsel, after a hearing on the matter, the court may make a determination of the ability of the party to pay all or a portion of the cost of such legal assistance.”).</t>
  </si>
  <si>
    <t xml:space="preserve">Following investigative reporting and litigation regarding private law firms prosecuting code violations and charging defendants steep attorneys fees, California’s legislature moved to prohibit the state, cities and counties from charging defendants prosecution fees, including attorney’s fees, unless specifically authorized by state law.
https://finesandfeesjusticecenter.org/articles/california-ab-2495-prosecution-fees/
In October 2020, the state enacted AB 1869, which repeals the authority of counties to charge defendants for 23 significant fees, including those for administering probation and mandatory supervision, processing arrests and citations, and administering home detention programs, continuous electronic monitoring programs, work furlough programs, and work release programs.  The bill also repeals courts’ authority to order the defendant to pay the costs of the public defender.  
The bill takes effect beginning July 2021. 
 </t>
  </si>
  <si>
    <t xml:space="preserve">On January 1, 2018, California became the first state to abolish all administrative fees in juvenile delinquency cases with SB 190: Juveniles
https://finesandfeesjusticecenter.org/articles/california-sb-190-juveniles/
In October 2020, California enacted AB 1869, which eliminates cost of appointed counsel for minors under Cal. Penal Code § 987.4.  https://leginfo.legislature.ca.gov/faces/billTextClient.xhtml?bill_id=201920200AB1869
State does allow cost of anti-gang parenting classes for parents of certain first-time offenders and costs of counseling, and a fee related to costs of collection of restitution.  Cal. Welf. &amp; Inst. Code §§ 727.7(d), 729.6, 730.6(q). </t>
  </si>
  <si>
    <t>Out of the 17 counties studied, two counties, San Bernardino and Kern, do not contract with private debt collectors. This indicates that it is possible for counties to collect debt without the use of private debt collectors. 
http://ebclc.org/wp-content/uploads/2018/05/Unholy-Alliance-California-Courts-Use-of-Private-Debt-Collectors.pdf</t>
  </si>
  <si>
    <t>Certain people are permitted to proceed in court without paying any fees. See page 4: https://www.courts.ca.gov/partners/documents/fw_materials.pdf
https://www.courts.ca.gov/partners/documents/fwjcrep.pdf</t>
  </si>
  <si>
    <t>https://www.courts.ca.gov/partners/455.htm Each superior court and county is jointly required to report to the Judicial Council the performance and best practices of the cooperative court and county collection program pursuant to Penal Code section 1463.010.
Effective June 27, 2017, Assembly Bill 103 added section 68514 to the Government Code which requires the 58 court and county collection programs to report collections-related information in addition to what each program is currently required to report. The new data elements were incorporated to the Collections Reporting Template (CRT).</t>
  </si>
  <si>
    <t>Colorado</t>
  </si>
  <si>
    <t>C.R.S. 19-3-202(1) 
See also, National Coalition for Civil Right to Counsel, at http://civilrighttocounsel.org/major_developments/121.</t>
  </si>
  <si>
    <t>C.R.S. 27-65-101 and 27-65-106 
See also, National Coalition for Civil Right to Counsel,  http://civilrighttocounsel.org/major_developments/121.</t>
  </si>
  <si>
    <t>C.R.S. 15-14-305(2)(a) – (c)
See also, National Coalition for Civil Right to Counsel, at http://civilrighttocounsel.org/major_developments/125.</t>
  </si>
  <si>
    <t>Colorado Rule of Professional Conduct 6.5
See also, Pro Bono Institute, http://www.cpbo.org/wp-content/uploads/2020/06/Pro-Bono-Rules-Chart-6.12.20.pdf.</t>
  </si>
  <si>
    <t xml:space="preserve">Colorado Code of Judicial Conduct rule 3.7B
https://www.courts.state.co.us/userfiles/file/Code_of_Judicial_Conduct.pdf
</t>
  </si>
  <si>
    <t>Colorado Rule of Professional Conduct 6.5
See also, Pro Bono Institute, http://www.cpbo.org/wp-content/uploads/2020/06/Pro-Bono-Rules-Chart-6.12.20.pdf</t>
  </si>
  <si>
    <t>CRCP 224(2)(3)
Rule Change 2011(10), https://www.courts.state.co.us/userfiles/file/Court_Probation/Supreme_Court/Rule_Changes/2011/2011_10_redlined.pdf
See also, Pro Bono Institute, http://www.cpbo.org/wp-content/uploads/2020/06/Pro-Bono-Rules-Chart-6.12.20.pdf.</t>
  </si>
  <si>
    <t>Colo. R. Civ. P 204.6 
See also, Pro Bono Institute, at http://www.cpbo.org/wp-content/uploads/2020/06/Pro-Bono-Rules-Chart-6.12.20.pdf.</t>
  </si>
  <si>
    <t>Colo. R. Civ. P 204.6 
See also, Pro Bono Institute, at http://www.cpbo.org/wp-content/uploads/2020/06/Pro-Bono-Rules-Chart-6.12.20.pdf</t>
  </si>
  <si>
    <t>Colo. R. Civ. P 204.5</t>
  </si>
  <si>
    <t>Colorado Rule of Professional Conduct 6.1
See also, Pro Bono Institute, at http://www.cpbo.org/wp-content/uploads/2020/06/Pro-Bono-Rules-Chart-6.12.20.pdf.</t>
  </si>
  <si>
    <t>Colorado Local Access to Justice Reports 2015 
http://www.coloradojustice.org/portals/16/repository/2015%20Local%20ATJ%20Report%20Summary.pdf.</t>
  </si>
  <si>
    <t>Colo. R. Civ. P. 121 1-1(5) and Colo. R. Civ. P. 1.2(c) 
http://www.cobar.org/Portals/COBAR/Repository/modeateIncome/Practical_and_Ethical_ModerateIncome.pdf?ver=2015-08-26-120950-387</t>
  </si>
  <si>
    <t>JDF 632 for civil cases
https://www.courts.state.co.us/Forms/PDF/JDF%20632%20CIVIL%20Notice%20of%20Completion%20by%20Attorney%2010-27-11.pdf
JDF 642 for appeals
https://www.courts.state.co.us/Forms/PDF/JDF%20642%20Notice%20of%20Completion%20of%20Limited%20Appearance%20Under%20CAR%205%20In%20An%20Appellate%20Matter.pdf
JDF 1336 for Family law
https://www.courts.state.co.us/Forms/PDF/JDF%201336T%20Domestic%20Notice%20of%20Completion%20-%20R7%2013.pdf</t>
  </si>
  <si>
    <t>Annual Statistical Reports
https://www.courts.state.co.us/Administration/Unit.cfm?Unit=annrep</t>
  </si>
  <si>
    <t>NO (Pending)</t>
  </si>
  <si>
    <t>*Colorado’s ATJ Commission is a joint venture of the Colorado Supreme Court and the CBA. There is no discretionary budget.</t>
  </si>
  <si>
    <t xml:space="preserve">Colorado Access to Justice Commission, at http://www.coloradojustice.org/Local-Access-to-Justice-Committees
Jacqueline Marro - jacqueline.marrow@judicial.state.co.us 
</t>
  </si>
  <si>
    <t>Sherlock Coordinator, Penny Wagner, at the State Court Administrator’s Office. She oversees the Self-Represented Litigant Coordinators (Sherlocks) who run the Self-Help Centers. She is not an attorney.</t>
  </si>
  <si>
    <t>Justice for all Colorado Strategic Action Plan, at C92http://www.coloradojustice.org/Portals/16/Repository/JFAColoradoStrategicPlan.pdf?ver=2018-02-05-133440-540</t>
  </si>
  <si>
    <t>Update on Implementation of JFA Stratic Action Plan, at http://www.coloradojustice.org/Portals/16/Repository/Materials%20ATJ/CO%20Strategic%20Action%20Plan%20ATJC%20Implementation%20Update%204-1-2020.pdf?ver=2020-07-21-123055-463</t>
  </si>
  <si>
    <t>Code of Judicial Conduct Rule 2.6 comment 2 and Rule 2.2 comment 4, at https://www.courts.state.co.us/userfiles/file/Code_of_Judicial_Conduct.pdf  . 
The state confirmed NCAJ that judges are provided with written guidelines on Rule 2.2 and Comment 4 but not Turner v. Rogers 
Reference: Jacqueline Marrow, Access to Justice Coordinator, Colorado State Court Administrator's Office, jackqueline.marrow@judicial.state.co.us</t>
  </si>
  <si>
    <t>The state confirmed that a 5-part video series titled “Working with SRLs”
                                                                                                                                                                                                                                                                is available at time of new judge training, at the time of docket rotation and at the annual judicial conference.
-Presentations on “Writing Plain Language Orders” and “The Dos and Don’ts of Managing the Pro Se Litigant: An Ethics Primer” will take place in September
Reference: Jacqueline Marrow, Access to Justice Coordinator, Colorado State Court Administrator's Office, jackqueline.marrow@judicial.state.co.us</t>
  </si>
  <si>
    <t>Chief Justice Directive 13-01, at https://www.courts.state.co.us/Courts/Supreme_Court/Directives/13-01.pdf</t>
  </si>
  <si>
    <t xml:space="preserve">Statewide system of sherlocks (Self-Represented Litigants Coordinators) who staff and run the local Self-Help Centers
training for court staff at annual Colorado Court Employee Conference on how to assist SRLs
local judicial district training
Family Court facilitators
See also the Colorado statewide list of Sherlocks, at https://www.courts.state.co.us/userfiles/file/Self_Help/Contact%20list%20for%20public(17).pdf       
</t>
  </si>
  <si>
    <t>*Local self-help centers conduct surveys of SRLs of their experience with the Self-Help Center. Only written, not online.</t>
  </si>
  <si>
    <t>The state confirmed that beginning September 2020 Writing Plain Language Orders training will be presented to judicial officers.
Reference: Jacqueline Marrow, Access to Justice Coordinator, Colorado State Court Administrator's Office, jackqueline.marrow@judicial.state.co.us</t>
  </si>
  <si>
    <t>PENDING</t>
  </si>
  <si>
    <t>Forms, at https://www.courts.state.co.us/Forms/Forms_List.cfm?Form_Type_ID=68</t>
  </si>
  <si>
    <t>https://www.courts.state.co.us/Forms/Forms_List.cfm?Form_Type_ID=14</t>
  </si>
  <si>
    <t>Forms, at https://www.courts.state.co.us/Forms/Forms_List.cfm?Form_Type_ID=14</t>
  </si>
  <si>
    <t>Forms, at https://www.courts.state.co.us/Forms/Forms_List.cfm?Form_Type_ID=24</t>
  </si>
  <si>
    <t>Forms, at https://www.courts.state.co.us/Forms/Forms_List.cfm?Form_Type_ID=27
and
Forms, at https://www.courts.state.co.us/Forms/Forms_List.cfm?Form_Type_ID=29
and
Forms, at https://www.courts.state.co.us/Forms/Forms_List.cfm?Form_Type_ID=32</t>
  </si>
  <si>
    <t>Forms, at https://www.courts.state.co.us/Forms/Forms_List.cfm?Form_Type_ID=28</t>
  </si>
  <si>
    <t>https://www.courts.state.co.us/Forms/Forms_List.cfm?Form_Type_ID=28</t>
  </si>
  <si>
    <t>Self Help Information, at C122https://www.courts.state.co.us/Self_Help/information.cfm</t>
  </si>
  <si>
    <t xml:space="preserve">Colorado Judicial Branch, at https://www.courts.state.co.us/
and
Colorado Legal Help Center, at http://www.coloradolegalhelpcenter.us/
</t>
  </si>
  <si>
    <t>Text message program only applies in criminal actions
https://leg.colorado.gov/sites/default/files/2019a_036_signed.pdf</t>
  </si>
  <si>
    <t>Filing Fees, at https://www.courts.state.co.us/Forms/Forms_List.cfm?Form_Type_ID=176
and
Fee Waivers, at http://www.coloradolegalhelpcenter.us/topics/44/resources/357</t>
  </si>
  <si>
    <t xml:space="preserve">Forms, at https://www.courts.state.co.us/Forms/Forms_List.cfm?Form_Type_ID=68
and
Childfree Divorce, at http://www.coloradolegalhelpcenter.us/topics/80/resources/889
</t>
  </si>
  <si>
    <t xml:space="preserve">Forms, at https://www.courts.state.co.us/Forms/Forms_List.cfm?Form_Type_ID=14
and
Divorce with Children, at http://www.coloradolegalhelpcenter.us/topics/80/resources/888
</t>
  </si>
  <si>
    <t>Modify Child Support, at https://www.courts.state.co.us/Forms/Forms_List.cfm?Form_Type_ID=70</t>
  </si>
  <si>
    <t xml:space="preserve">Protection Orders, at https://www.courts.state.co.us/Forms/Forms_List.cfm?Form_Type_ID=24
and
Learn How to Get a Protective Order, at http://www.coloradolegalhelpcenter.us/topics/72/resources/762.
</t>
  </si>
  <si>
    <t xml:space="preserve">https://www.courts.state.co.us/Forms/Forms_List.cfm?Form_Type_ID=27
and
https://www.courts.state.co.us/Forms/Forms_List.cfm?Form_Type_ID=32
and
https://www.courts.state.co.us/Forms/Forms_List.cfm?Form_Type_ID=29
and
https://www.courts.state.co.us/Forms/Forms_List.cfm?Form_Type_ID=253
</t>
  </si>
  <si>
    <t>Evictions (FED), at https://www.courts.state.co.us/Forms/Forms_List.cfm?Form_Type_ID=28</t>
  </si>
  <si>
    <t>*The platform for SRL E-Filing is being piloted in 4 judicial districts and will eventually be statewide.</t>
  </si>
  <si>
    <t>Interpreters, at https://www.courts.state.co.us/Administration/Unit.cfm?Unit=interp</t>
  </si>
  <si>
    <t>Scheduling Dashboard: User Guide for the Freelance Spanish Interpreter, at https://www.courts.state.co.us/userfiles/file/Interpreters/Policies%20and%20Directives/Freelance%20Interpreter%20Scheduling%20-%20Dashboard%20User%20Guide.pdf</t>
  </si>
  <si>
    <t>Chief Justice Directive 06-03 (Amended May 2016), at https://www.courts.state.co.us/Courts/Supreme_Court/Directives/06-03_Amended%202016%20May%20v2%20Web.pdf
and 
Court Interpreterr II (Certified) Job Description, at https://www.courts.state.co.us/Careers/Description_Detail.cfm?Job_Description_ID=45</t>
  </si>
  <si>
    <t>Chief Justice Directive 05-05, at https://www.ncsc.org/__data/assets/pdf_file/0027/19377/05-05.pdf</t>
  </si>
  <si>
    <t xml:space="preserve">The state has provided NCAJ with additional supporting documentation, which NCAJ has on file. </t>
  </si>
  <si>
    <t>Chief Justice Directive 06-03 (Amended May 2016), at https://www.courts.state.co.us/Courts/Supreme_Court/Directives/06-03_Amended%202016%20May%20v2%20Web.pdf</t>
  </si>
  <si>
    <t>Interpreters, at https://www.courts.state.co.us/Administration/Section.cfm?Section=interpusers.</t>
  </si>
  <si>
    <t>Chief Justice Directive, 06-03 (Amended May 2016), IV. C. The Court shall use certified or credentialed interpreters when available. 
https://www.courts.state.co.us/Courts/Supreme_Court/Directives/06-03_Amended%202016%20May%20v2%20Web.pdf</t>
  </si>
  <si>
    <t>Chief Justice Directive 06-03 (Amended May 2016) VIII , at https://www.courts.state.co.us/Courts/Supreme_Court/Directives/06-03_Amended%202016%20May%20v2%20Web.pdfhttps://www.courts.state.co.us/Courts/Supreme_Court/Directives/06-03_Amended%202016%20May%20v2%20Web.pdf</t>
  </si>
  <si>
    <t>Chief Justice Directive, 06-03 (Amended May 2016), XI.F the Managing Interpreter
https://www.courts.state.co.us/Courts/Supreme_Court/Directives/06-03_Amended%202016%20May%20v2%20Web.pdf</t>
  </si>
  <si>
    <t xml:space="preserve">There are notices on the Colorado Judicial Department’s website in Spanish and Languages Other Than Spanish. 
https://www.courts.state.co.us/
Additional content is routinely added. Additional notices can be requested at no charge.
</t>
  </si>
  <si>
    <t>Chief Justice Directive, 06-03 (May 2016), II.C. Court Operations, at https://www.courts.state.co.us/Courts/Supreme_Court/Directives/06-03_Amended%202016%20May%20v2%20Web.pdf</t>
  </si>
  <si>
    <t>Chief Justice Directive, 06-03 (May 2016),  I.B. Bilingual Staff, referencing testing requirement, at https://www.courts.state.co.us/Courts/Supreme_Court/Directives/06-03_Amended%202016%20May%20v2%20Web.pd</t>
  </si>
  <si>
    <t>LAS &amp; LCA, Legal Auxiliary Services, Colorado Commission for the Hard of Hearing and Deafblilnd, at https://ccdhh.com/index.php/las/.</t>
  </si>
  <si>
    <t xml:space="preserve">The state provided NCAJ with additional supporting documentation, which NCAJ has on file. </t>
  </si>
  <si>
    <t>220 Appointment of Appropriate Auxiliary Service Providers, at https://ccdhh.com/index.php/las/.</t>
  </si>
  <si>
    <t>230 Qualifications of Auxiliary Service Providers, at https://ccdhh.com/index.php/las/.</t>
  </si>
  <si>
    <t>CRS 24-34-803, at https://www.courts.state.co.us/userfiles/file/Court_Probation/01st_Judicial_District/ADA%20-%20FAQs%207-9-15.pdf.</t>
  </si>
  <si>
    <t>13-90-204 and 220 Appointment of Appropriate Auxiliary Service Providers, at https://ccdhh.com/index.php/las/.</t>
  </si>
  <si>
    <t>Requesting a Reasonable Accommodation, at https://www.courts.state.co.us/userfiles/File/Administration/HR/ADA/ADA-Requesting_a_Reasonable_Accommodation-Flow_Chart_Non-Employee.pdf.</t>
  </si>
  <si>
    <t>Office of Language Access, at https://www.courts.state.co.us/Administration/Unit.cfm?Unit=interp.</t>
  </si>
  <si>
    <t>Office of State Court Administrator Americans with Disability Act Grievance Procedure, at https://www.courts.state.co.us/userfiles/file/Administration/HR/ADA/ADA_Grievance_Procedures.pdf.</t>
  </si>
  <si>
    <t xml:space="preserve">Americans with Disabilities Act, at https://www.courts.state.co.us/Administration/Unit.cfm?Unit=ADA. </t>
  </si>
  <si>
    <t>CRS 24-30-202.4(6) (“Any contract awarded to private counsel or private collection agency shall require that the contractee remain licensed under the contractee's respective occupational licensing statutes or rules during the term of the contract. The contract shall require that a private counsel or private collection agency shall at all times act in compliance with the provisions of the “Colorado Fair Debt Collection Practices Act”, article 16 of title 5, and in compliance with any rules promulgated by the executive director.”).  See also CRS 16-8.5-101(e)(I-II).</t>
  </si>
  <si>
    <t>CRS 18-1.3-702(2)(a) requires the court to share the following instructions with a defendant:  When the court imposes a sentence, enters a judgment, or issues an order that obligates a defendant to pay any monetary amount, the court shall instruct the defendant [that] [i]f at any time the defendant is unable to pay the monetary amount due, the defendant must contact the court's designated official or appear before the court to explain why he or she is unable to pay the monetary amount.</t>
  </si>
  <si>
    <t xml:space="preserve">Colorado meets Secondary Benchmark 9(c) with regard to some fees.  According to CRS 21-1-103(3), for example, the $25.00 fee for a public defender may be waived at sentencing, adjudication, or other final disposition if the court determines that the defendant does not have ability to pay.    </t>
  </si>
  <si>
    <t>CRS 18-1.3-702(3)(b) and (c) require procedural protections before incarcerating a defendant for failure to pay.  The court can impose part or all of a suspended sentence, revoke probation, or institute proceedings for contempt of court.  A codified right to counsel exists for imposition of a suspended sentence (CRS 18-1.3-102(2)); probation revocation (CRS 16-7-207(1)(b)); and contempt of court proceedings (CRS 18-1.3-702(3)(b) and Colo. R. Civ. P. 107(d)(1).  
CRS secs. 18-1.702(3)(b) and (c) applies to all Colorado courts through sec. 18-1/3-702(6).</t>
  </si>
  <si>
    <t>Colorado meets Secondary Benchmark 13(a) with regard to adults.  See explanation of applicability to only vehicle or traffic offenses in Primary Benchmark 13. 
CRS 42-4-1709(7)(a)(V) permits non-renewal of a license or the prohibition of obtaining a license for the violation of other ordinances, for individuals under the age of eighteen. 
It is met with regard to adults only, because CRS sec. 42-4-1709(7)(a)(V) allows for license suspension for those under 18 as punishment for violating other ordinances, not only those that are driving-related.</t>
  </si>
  <si>
    <t>Connecticut</t>
  </si>
  <si>
    <t xml:space="preserve">http://civilrighttocounsel.org/major_developments/218 </t>
  </si>
  <si>
    <t>http://civilrighttocounsel.org/major_developments/224</t>
  </si>
  <si>
    <t xml:space="preserve"> http://civilrighttocounsel.org/major_developments/226</t>
  </si>
  <si>
    <t>http://civilrighttocounsel.org/major_developments/221</t>
  </si>
  <si>
    <t xml:space="preserve">The Connecticut Judicial Branch has established 18 court-based advice-only "attorney for the day" Volunteer Attorney Programs in family, foreclosure, contract collections and small claims statewide. These programs are based on a walk-in clinic, lawyer-for-the-day model of discrete legal help. Self-represented parties may meet one-on-one with a pro bono volunteer attorney to obtain legal advice and information at no cost for their legal problem. Anyone with questions in specific areas of the law, so long as they are not represented by counsel, can participate, regardless of income, pendency of an action (pre-suit, pending, or post judgment), residency (can travel to any convenient court location), or language (telephonic language assistance services are available).
https://www.jud.ct.gov/volunteer_atty_prgm.htm
</t>
  </si>
  <si>
    <t>A Limited Appearance, filed at the commencement of such unbundled legal services rendered, is available in all Clerk’s Office, Court Service Center and Law Library locations and on the Judicial Branch website. Upon completion, a Certificate of Completion of Limited Appearance is filed, which will automatically withdraw the appearance of counsel.</t>
  </si>
  <si>
    <t xml:space="preserve">The Connecticut Judicial Branch maintains this information publically available on its website. It is regularly updated. 
https://jud.ct.gov/statistics/
</t>
  </si>
  <si>
    <t>Most civil cases and documents that are e-filed are electronically viewable and accessible on the Judicial Branch’s website for anyone to view from their computer or electronic device. Conversely, certain family case types and documents are only viewable and accessible to the general public from a Judicial Branch computer located within a Judicial Branch court facility, or by counsel of record, or a party to the case with an appearance on file and access to e-services. With the exceptions noted above, electronic court records are available to any interested parties.
With respect to paper court records such as non-efilable cases, paper files that pre-date electronic filing, or court transcripts, these may be viewed upon request, but a nominal fee per page set by statute is charged to the requestor. Court records can be viewed electronically on the Judicial Branch website or from courthouses statewide, with some exceptions. 
https://www.jud.ct.gov/jud2.htm
Copies may be printed or requested from Clerk’s Offices for a small fee. Fee waivers are available for those who qualify.</t>
  </si>
  <si>
    <t>https://www.jud.ct.gov/Committees/access/default.htm</t>
  </si>
  <si>
    <t>Alexandra Gillett, Program Manager. She also managers the Court Service Center and Public Information Desk program, assists with the Volunteer Attorney Program, and staffs the Access to Justice Commission.</t>
  </si>
  <si>
    <t>Alexandra Gillett, Program Manager, Connecticut Judicial Branch manages the Court Service Center and Public Information Desk program which provides procedural assistance and self-help services within the courthouses statewide. Though she is an attorney, she, like the Center and Desk managers, does not provide legal advice to litigants nor establish an attorney-client relationship while providing assistance. 
https://www.jud.ct.gov/csc/services.htm</t>
  </si>
  <si>
    <t>The Access to Justice Commission maintains a Charge, regularly updated as Commission goals are achieved and initiatives are implemented. The mission of the Access to Justice Commission is to develop recommendations to help ensure equal access to all people, including low and moderate- income individuals, people with different physical or developmental abilities, the elderly, limited English proficient individuals, and ethnic, cultural and racial minorities.
https://www.jud.ct.gov/Committees/access/Nov_2017_Charge.pdf</t>
  </si>
  <si>
    <t>Membership in the Access to Justice Commission includes representatives from the legal aid community, the state’s three law schools, the Connecticut Bar Foundation, affiliated Bar associations representing minority communities, attorneys from small, mid- and large firms that include pro bono as part of their practices, and the state library system.
https://www.jud.ct.gov/Committees/access/#Members</t>
  </si>
  <si>
    <t>For more than 35 years, judges and family support magistrates have received extensive training and written guidance concerning the rights of self-represented litigants. All judges and magistrates have access to written materials including case summaries (including Turner v. Rodgers, 464 U.S. 431 (2011)), Code of Judicial Conduct sections (including Rule 2.2 and Comment 4), and a Bench Card detailing best practices and suggested techniques for cases involving self-represented litigants. In addition, all judges and family support magistrates have access to the Electronic Bench Book, which contains extensive sections concerning self-represented parties. The key principles of Rule 2.2, Comment 4, and Turner v. Rogers are addressed thoroughly, and each section includes copious case and Practice Book citations. The Bench Book sections contain canvasses, scripts, and other suggested techniques to assist the court in identifying and preserving the rights of self-represented litigants. Judges also receive scripts regarding self-represented parties during PreBench Orientation. The Family Support Docket Coverage Guide, accessible by all judges and family support magistrates, contains an advisement regarding self-represented parties.
 Alexandra Gillett- ChristineAlexandra.Gillett@jud.ct.gov; Connecticut allowed NCAJ to review documents which support the conclusion</t>
  </si>
  <si>
    <t>All judges and family support magistrates attend the annual Connecticut Judges’ Institute (CJI), a judicial education program providing training and written materials pertaining to a number of areas of the law, including interacting with and securing the rights of self-represented litigants.  During PreBench Orientation, all newly appointed judges and magistrates receive instruction on both “judicial skills” and “legal matters”; many of the training segments include detailed instruction concerning the unique issues associated with litigation in which at least one party is self-represented.  Newly appointed judges and magistrates are provided with written materials, including scripts and canvasses.  Annual divisional programs attended by all judges and magistrates include similar training and materials.  All judges and magistrates have access to the Electronic Bench Book, which is updated annually.  This resource includes written examples, such as scripts and canvasses, for addressing self-represented litigants in the courtroom.  All judges and magistrates also have access to Bench Cards detailing best practices and suggested techniques for cases involving self-represented litigants.
 Alexandra Gillett- ChristineAlexandra.Gillett@jud.ct.gov; Connecticut allowed NCAJ to review documents which support the conclusion</t>
  </si>
  <si>
    <t>All judges have access to a Bench Card detailing best practices and suggested techniques for cases involving self-represented litigants. The card details common issues and provides step-by-step guidance to judges and family support magistrates for managing their dockets and conducting hearings in a manner in which the rights of self-represented litigants are identified, acknowledged, and protected. Criminal judges have access to a Bench Card concerning defendants’ rights to self representation. Specifically, the Bench Card details steps the court should take when presented with a defendant’s request to self-represent prior to trial and during trial and contains both case law and Practice Book citations. The judges’ Electronic Bench Book contains extensive sections concerning self-represented parties. Each section includes copious case and Practice Book citations regarding self-represented litigants. The sections contain canvasses, scripts, and other suggested techniques to assist the court in identifying and preserving the rights of self-represented litigants. Judges also receive scripts regarding self-represented parties during PreBench Orientation. The Family Support Docket Coverage Guide, accessible by all judges and family support magistrates, contains an advisement regarding self-represented parties.
Alexandra Gillett- ChristineAlexandra.Gillett@jud.ct.gov; Connecticut allowed NCAJ to review documents which support the conclusion</t>
  </si>
  <si>
    <t>Yes. Court Service Center and Public Information Desk staff are specifically trained to assist self-represented litigants. They are provided a Court Service Center Manual which was created for this purpose. Training is also provided to all Judicial Branch staff on interacting with self-represented parties with ADA and LEP issues.
Alexandra Gillett- ChristineAlexandra.Gillett@jud.ct.gov; Connecticut allowed NCAJ to review documents which support the conclusion</t>
  </si>
  <si>
    <t>Court Service Centers, Public Information Desks, and Clerk’s Offices all have comment cards and direct contact information for managers is available on site and online. Feedback from the public helps inform the future design of the program.
Alexandra Gillett- ChristineAlexandra.Gillett@jud.ct.gov; Connecticut allowed NCAJ to review documents which support the conclusion</t>
  </si>
  <si>
    <t>The Connecticut Judges’ Institute (CJI), an annual judicial education program attended by all judges and family support magistrates, provides training, guidance, and written materials covering various areas of the law including interactions with self-represented litigants.  All judges and magistrates have access to the Electronic Bench Book.  This resource includes written examples, such as scripts and canvasses, that demonstrate and encourage the use of plain language when addressing self-represented litigants in the courtroom.  All judges and magistrates also have access to Bench Cards detailing best practices and suggested techniques for cases involving litigants who may be Limited English Proficient (LEP) or who require an accommodation under the Americans with Disabilities Act.  The Bench Cards provide guidance on the importance of plain language, detailed explanations of legal terms, and the avoidance of acronyms when working with litigants.  In addition, judges and magistrates receive written guidelines for working with interpreters.  The guidelines recommend the employment of plain language, cautioning against the use of acronyms, abbreviations, idiomatic phrases, colloquial terms, and legal jargon.
Alexandra Gillett- ChristineAlexandra.Gillett@jud.ct.gov; Connecticut allowed NCAJ to review documents which support the conclusion</t>
  </si>
  <si>
    <t>When Judicial Branch forms and publications come up for review by and are revised by Judicial Branch Legal Department attorneys to comport with any practice book or statutory changes, they are also reviewed for plain language. https://www.jud.ct.gov/webforms/</t>
  </si>
  <si>
    <t>While not tested with intended users of forms, forms are reviewed by Judicial Branch Legal Department and other operationally appropriate staff who work directly with the public who will use them. https://www.jud.ct.gov/webforms/</t>
  </si>
  <si>
    <t>When Judicial Branch forms and publications come up for review and are revised by Judicial Branch Legal Department attorneys to comport with any practice book or statutory changes, they are also reviewed to determine whether stakeholders inside the courts and outside the courts would have insight on improvements. One such example of stakeholder involvement is the Connecticut Advisory Council on Housing Matters which regularly provides the Judicial Branch with recommendations on housing related forms.
 Alexandra Gillett- ChristineAlexandra.Gillett@jud.ct.gov; Connecticut allowed NCAJ to review documents which support the conclusion</t>
  </si>
  <si>
    <t xml:space="preserve"> https://www.jud.ct.gov/webforms/default.aspx?load_catg=Family#searchTable and
https://www.jud.ct.gov/webforms/default.aspx?load_catg=Family#familyGroupLinks</t>
  </si>
  <si>
    <t>https://www.jud.ct.gov/webforms/default.aspx?load_catg=Family#searchTable and
https://www.jud.ct.gov/webforms/default.aspx?load_catg=Family#familyGroupLinks</t>
  </si>
  <si>
    <t xml:space="preserve"> https://www.jud.ct.gov/forms/grouped/family/restraining_order.htm and
https://jud.ct.gov/forms/grouped/civil/civil_protect_order.htm</t>
  </si>
  <si>
    <t>https://www.jud.ct.gov/webforms/default.aspx?load_catg=Civil#civilFormsLinks and
https://www.jud.ct.gov/webforms/default.aspx?load_catg=Civil#searchTable and
https://www.jud.ct.gov/webforms/default.aspx?load_catg=Small_Claims#searchTable</t>
  </si>
  <si>
    <t>https://www.jud.ct.gov/webforms/default.aspx?load_catg=Housing#searchTable</t>
  </si>
  <si>
    <t>https://www.jud.ct.gov/webforms/default.aspx?load_catg=Civil#civilFormsLinks and
https://www.jud.ct.gov/webforms/default.aspx?load_catg=Civil#searchTable</t>
  </si>
  <si>
    <t>An Application for Waiver of Fees can apply, if requested and granted, to court costs, filing fees, transcript fees, copy fees, or other administrative costs. Information about how to complete an Application can be found here:
https://jud.ct.gov/forms/Fee_Waiver/default.htm</t>
  </si>
  <si>
    <t xml:space="preserve">
The Judicial Branch funds the Court Service Center and Public Information Desk program which provides procedural information and forms assistance. The Centers and Desks are staffed by Judicial Branch employees trained to assist all court patrons statewide. Several Court Service Centers have bilingual staff. While many Court Service Center managers are attorneys or law graduates, they do not provide legal advice, nor is an attorney-client relationship established when assisting court patrons.
 Alexandra Gillett- ChristineAlexandra.Gillett@jud.ct.gov; Connecticut allowed NCAJ to review documents which support the conclusion</t>
  </si>
  <si>
    <t xml:space="preserve">
The Judicial Branch funds the Court Service Center and Public Information Desk program which provides procedural information and forms assistance. The Centers and Desks are staffed by Judicial Branch employees trained to assist all court patrons statewide. Several Court Service Centers have bilingual staff. While many Court Service Center managers are attorneys or law graduates, they do not provide legal advice, nor is an attorney-client relationship established when assisting court patrons. 
 Alexandra Gillett- ChristineAlexandra.Gillett@jud.ct.gov</t>
  </si>
  <si>
    <t xml:space="preserve">Connecticut Judicial Branch Law Librarians regularly provide training on legal research matters to public librarians as part of the Access to Justice Commission’s Working Group.
https://www.jud.ct.gov/Committees/access/lib/default.htm
Additionally, the Court Service Center program continues to act as a resource for non-attorney professionals to assist their clients and patrons in finding avenues for attorney assistance.
</t>
  </si>
  <si>
    <t xml:space="preserve">The requirement is statutory in Connecticut. See Connecticut General Statutes 36a-813 et. seq.:
https://www.cga.ct.gov/current/pub/chap_669.htm#sec_36a-800
</t>
  </si>
  <si>
    <t>All court proceedings before a Superior Court judge are recorded through the use of a court monitor. The procedure to order or request transcripts and/or audio recordings can be found here: https://jud.ct.gov/faq3/courtrec.html#11</t>
  </si>
  <si>
    <t xml:space="preserve">See Connecticut Practice Book Sec. 1-10 and Superior Court (Trial Court) :
https://www.jud.ct.gov/ElectronicDevices_superior.pdf
Appellate and Supreme Court:
https://www.jud.ct.gov/external/supapp/electronicdevices_supapp.pdf
</t>
  </si>
  <si>
    <t>https://www.jud.ct.gov/howdoi.htm; https://www.jud.ct.gov/faq/;
https://www.jud.ct.gov/forms/grouped/family/divorce.htm; https://www.jud.ct.gov/selfhelp.htm</t>
  </si>
  <si>
    <t>Mobile access checked by NCAJ survey team member.</t>
  </si>
  <si>
    <t>The Connecticut Judicial Branch website has been appropriately indexed and includes Metatags and keywords for search engines. It regularly appears first in various Connecticut court-related internet searches.</t>
  </si>
  <si>
    <t>Court Service Center and Public Information Desk staff are specifically trained on all forms created by the Connecticut Judicial Branch, including Applications for Waiver of Fees. Court Service Centers and Public Information Desks provide detailed instructions on completion of forms and assistance with questions related thereto.
 Alexandra Gillett- ChristineAlexandra.Gillett@jud.ct.gov; Connecticut allowed NCAJ to review documents which support the conclusion</t>
  </si>
  <si>
    <t xml:space="preserve">A step by step procedure outlining how to complete an application for waiver of fees is available on the Judicial Branch website:
https://www.jud.ct.gov/forms/Fee_Waiver/default.htm It includes information about when a fee waiver will be granted.
Fee Waiver Forms, by case type:
https://www.jud.ct.gov/webforms/forms/CV120.pdf
https://www.jud.ct.gov/webforms/forms/FM075.pdf
https://www.jud.ct.gov/webforms/forms/AP048.pdf
</t>
  </si>
  <si>
    <t xml:space="preserve">In addition to the services available at Court Service Centers and Public Information Desks, see the Divorce Navigator and Divorce Options in Connecticut, here:
https://www.jud.ct.gov/forms/grouped/family/divorce.htm Forms referenced can be found here:
https://www.jud.ct.gov/webforms/default.aspx?load_catg=Family#searchTable. Additionally, the Branch has created several publications and videos on the divorce process.
https://www.jud.ct.gov/pub.htm#Family
</t>
  </si>
  <si>
    <t xml:space="preserve">In addition to the services available at Court Service Centers and Public Information Desks, see the Divorce Navigator and Divorce Options in Connecticut, here:
https://www.jud.ct.gov/forms/grouped/family/divorce.htm Forms referenced can be found here:
https://www.jud.ct.gov/webforms/default.aspx?load_catg=Family#searchTable. Additionally, the Branch has created several publications and videos on the divorce process.
https://www.jud.ct.gov/pub.htm#Family
</t>
  </si>
  <si>
    <t xml:space="preserve">In addition to the services available at Court Service Centers and Public Information Desks, see Judicial Branch publication Child Support Modification:
https://www.jud.ct.gov/Publications/fm218.pdf Forms referenced can be found here: Forms referenced can be found here:
https://www.jud.ct.gov/webforms/default.aspx?load_catg=Family#searchTable
Additionally, The Connecticut Child Support Enforcement Program, a cooperative effort between the Judicial and Executive Branches of Connecticut government, maintains a comprehensive website and guides to all child support related questions.
https://www.jud.ct.gov/childsupport/default.htm
</t>
  </si>
  <si>
    <t xml:space="preserve">The Connecticut Judicial Branch Office of Victim Services provides comprehensive assistance to victims in Connecticut. Forms, information, and contact numbers can be found in Court Service Centers, Public Information Desks, Law Libraries, and Clerk’s Offices statewide. Additionally, forms, resources, contact information, videos, and publications about services they provide can be found here:
https://jud.ct.gov/crimevictim/index.html
</t>
  </si>
  <si>
    <t xml:space="preserve">In addition to the services available at Court Service Centers and Public Information Desks, see publications and videos provided by the Connecticut Judicial Branch:
https://www.jud.ct.gov/pub.htm#Civil_Publicati
ons. Additionally, the How Do I Series provides detailed information about the procedure to respond to a civil action and a small claims action (in Connecticut any action where the amount in question is $5,000.00 or less)
https://www.jud.ct.gov/howdoi.htm
</t>
  </si>
  <si>
    <t xml:space="preserve">In addition to the services available at Court Service Centers and Public Information Desks, see publications and videos provided by the Connecticut Judicial Branch:
https://www.jud.ct.gov/pub.htm#Civil_Publicati
ons. Additionally, the How Do I Series provides detailed information about the procedure to respond to an eviction action.
https://www.jud.ct.gov/howdoi_housing.htm
</t>
  </si>
  <si>
    <t xml:space="preserve">In addition to the services available at Court Service Centers and Public Information Desks, see publications and videos provided by the Connecticut Judicial Branch:
https://www.jud.ct.gov/pub.htm#Civil_Publications. Additionally, the How Do I Series provides detailed information about the procedure to respond to a foreclosure action.
https://www.jud.ct.gov/howdoi_housing.htm. Finally the Law Library program provides excellent research guides on the subject.
https://www.jud.ct.gov/lawlib/law/foreclosure.htm
</t>
  </si>
  <si>
    <t xml:space="preserve">E-filing is available for all parties to a case in which e-filing is available. Note, certain cases require paper filings. Procedure to enroll in e-filing can be found here:
https://www.jud.ct.gov/external/super/E-Services/efile/SRP_FAQs.pdf
</t>
  </si>
  <si>
    <t>https://www.jud.ct.gov/LEP/
https://D10www.jud.ct.gov/LEP/LanguageAccessPlan.pdf
https://www.jud.ct.gov/LEP/LAP_2019_Spanish.pdf
https://www.jud.ct.gov/LEP/LAP_2019_Polish.pdf
https://www.jud.ct.gov/LEP/LAP_2019_Portuguese.pdf
(a) (b) A self-assessment of the Language Access Plan, including the Judicial Branch Policy Statement, is conducted periodically, as needed, but not less than once every two years in order to monitor the provision of language services. Both documents are reviewed and revised simultaneously and recommendations and/or revisions are formulated as needed and approved by the Chief Court Administrator. Once approved, it is translated into Spanish, Polish and Portuguese and posted on the Branch’s internet page. Interpreter and Translator Services Unit (ITS) is regularly monitoring and evaluating the language services needs within the state through its centralized unit. ITS evaluates the quality of the services provided by its own interpreter staff as well as interpreters provided by contract vendors.
(c) All Judges and Family Support Magistrates receive pre-Bench training and periodic training during divisional meetings. Branch employees receive mandatory on-line training titled: “LEP, Why It’s Important to You”. The purpose of the three-module training program is:
To make the employee aware of the civil rights of individuals who are LEP, to advise the employee of the Judicial Branch policies, procedures and protocols to ensure LEP individuals are provided with language assistance services.
To educate the employee on the role of the court interpreter and to provide tips and information to enable the employee to fulfill his/her duties when encountering a language barrier.
To guide the employee on how to access/request language services.
(d) The function of the Interpreter and Translator Services Unit (ITS) of the State of Connecticut Judicial Branch is to provide, at no cost, language services to LEP individuals at all points of D1all-court and court-related matters to ensure meaningful access. This access is extended to LEP parties whose presence or participation is appropriate to the justice process.
(e) ITS is a centralized unit and it receives and assigns all requests for language services within the Judicial Branch. ITS always strives to fulfill requests for language services with in-person certified and/or highly qualified permanent or temporary staff interpreters. If not available, contracted in-person providers and out-of-contract in-person interpreters are the second choice. The last choice is to contract out-of-state interpreters who will provide language services telephonically.
(f) An official translation request form was developed. Guidelines and procedures are in place for requesting the translation of either documents and/or information related to a specific legal proceeding or to request the translation of vital documents and/or official documents produced by the Branch. This includes, but is not limited to, forms, booklets, signs, brochures, directions, form letters, guides, FAQs, and instructions. A set of questions posted on the translation request form is aimed at identifying the importance and frequency of the document/information being requested for translation in order to identify and prioritize the translation process. All translations are processed and produced internally within ITS and coordinated by a Court Planner administrator specialized in translations and making use of Trados (memory translation software). (See attachment 1, Translation Request Form JD-CL-119)
Regarding signage, the Judicial Branch’s Access to Facilities Implementation Committee has implemented a process to review the signage in all courthouse locations. That process includes reviewing signage to ensure that sufficient bilingual signage is present to ensure that Spanish-speaking LEP individuals can access the courthouse.</t>
  </si>
  <si>
    <t>https://www.jud.ct.gov/external/news/jobs/interpreter.htm</t>
  </si>
  <si>
    <t xml:space="preserve">ITS prepares and publishes a yearly statistical report based on language services requested and provided
https://www.jud.ct.gov/statistics/interpreter/
This also allows for the identification of new languages and dialects. The reports are a result of data collected from ITS’ central scheduling system, a statistical program developed internally for staff interpreters to log-in all their daily work and the statistical information provided by all contracted providers of language services. This data guides the Branch regarding several aspects of the provision of language services such as, but not limited to, court interpreter staffing and translation needs. Spanish is the most requested language within the Branch adding up to 87% to 89% of the yearly requests, followed by Portuguese (3%) and Polish (3%). These three languages continue to be the most requested languages within the Branch adding up to 93% to 95% of total yearly requests for language services.
(b) Three separate surveys were conducted:
o A survey of all contractors and subcontractors for the Branch was conducted to ascertain that they were taking reasonable steps to ensure meaningful access to their programs and services by LEP individuals.
o Advisement of Rights Survey. A pilot program was conducted at one Judicial location during which a pre-recorded video of the Advisement of Rights in Spanish for Family Support Magistrate Court was played in court immediately after the Family Support Magistrate gave the announcement of Rights in English. The survey was conducted as a way to ask for feedback and suggestions towards improvement and prior to the video being rolled out statewide. The survey in English targeted Judicial staff (including interpreters, clerk’s and Family Support Magistrates), stakeholders, Support Enforcement Officers, Assistant Attorney Generals and Department of Social Services investigators. The survey was also translated into Spanish and distributed to LEP individuals gathering their feedback and recommendations.
o 131 community organizations that work directly with LEP individuals were surveyed to obtain feedback regarding the needs of LEP populations and the language access services provided by the Branch in order to continue improving the LEP individuals’ ability to access court and court and court-related services.
</t>
  </si>
  <si>
    <t>ttps://www.jud.ct.gov/faq/DOJ2.pdf?v=Dec2018
Procedures are in place to respond to discrimination complaints from clients, customers or program participants of the Judicial Branch and Judicial Branch’s sub-recipients implementing funding from the U.S. Department of Justice (DOJ). It is the policy of the Judicial Branch that all individuals have the right to participate in programs and activities operated by the Judicial Branch and its sub-recipients regardless of actual or perceived race, color, national origin, sex, religion, physical or mental disability, age, gender identity, and sexual orientation. An official Branch form,
is available for filing this type of complaints. The form
has been translated into Spanish, Portuguese and Polish.
https://www.jud.ct.gov/WebForms/forms/ES284.pdf
https://www.jud.ct.gov/webforms/forms/ES284S.pdf
https://www.jud.ct.gov/webforms/forms/ES284PT.pdf
https://www.jud.ct.gov/webforms/forms/ES284P.pdf
There are also procedures for responding to discrimination complaints from employees of the Judicial Branch’s sub-recipients implementing funding from the U.S. Department of Justice (DOJ)
https://www.jud.ct.gov/faq/DOJ1.pdf?v=Dec2018</t>
  </si>
  <si>
    <t>The Committee on Limited English Proficiency submits a yearly report of its accomplishments and outlines future goals and recommendations to be approved by the Chief Court Administrator. Reports are also translated into the three top languages.
https://www.jud.ct.gov/Committees/pst/lep/default.htm
The Committee on Limited English Proficiency was established in 2008 by Chief Justice Chase T. Rogers under the Access goal of the Judicial Branch’s Strategic Plan. The Committee is currently co-chaired by Justice Maria Araujo Kahn and Alejandra Donath, Program Manager for Interpreter and Translator Services Unit. Attorney Richard Loffredo is the Language Access Plan Coordinator for the Branch
Alexandra Gillett - Court Service Center Manager</t>
  </si>
  <si>
    <t>ITS is a centralized office within the State of Connecticut Judicial Branch. As detailed in the Language Access Plan (LAP), ITS receives, processes and assigns interpreters statewide for each request received for language services. This centralized system allows for a better use of resources as ITS works closely with requestors on scheduling to meet the needs of the Court while simultaneously assigning staff interpreters to several matters throughout the state daily. This ensures the provision of certified and highly qualified services and avoids unnecessary expenditures by limiting the volume of requests sent to contracted language providers.
Alexandra Gillett, Manager Court Serivce Center; Connecticut allowed NCAJ to review documents which support the conclusion</t>
  </si>
  <si>
    <t>Yearly performance evaluations are conducted by the Program Manager of ITS for each staff interpreter. Each evaluation includes a review of the interpreter’s performance during the recent 12-month period and it encompasses a review of the interpreter’s job knowledge and quality of work, among other areas of review. In addition, ITS contracts with private providers of language services. Per current contract, all interpreters under this contract are tested written and orally prior to being approved by ITS and the Branch’s Materials Management Unit to be able to provide services for the Branch. An official registration form was developed to properly evaluate, approve and register each interpreter.
(https://www.jud.ct.gov/webforms/forms/ES346.pdf) Staff court interpreters and contracted interpreters’ performance is also monitored by Lead Court Interpreters in the field and also by the Program Manager by monitoring recordings of Judicial proceedings through the FTR system.
Alexandra Gillett, Manager Court Serivce Center; Connecticut allowed NCAJ to review documents which support the conclusion</t>
  </si>
  <si>
    <t>All newly-appointed Superior Court Judges and Family Support Magistrates receive training on language access services while attending Pre-Bench Orientation. In addition, the web-based training “LEP, Why It’s Important to You” is a mandatory Branch-wide course for all new employees within the first few months of employment with the Branch.
Alexandra Gillett, Manager Court Serivce Center; Connecticut allowed NCAJ to review documents which support the conclusion</t>
  </si>
  <si>
    <t>The web-based “LEP, Why It’s Important to You” training is an interactive three-module offering that includes quizzes at the end of each module to ascertain that the person taking the course understands the information provided. An additional mandatory web-based training was developed for all Branch’s contracted or subcontracted providers, who have direct contact with the public, to ensure that they are compliant with Federal law regarding Title VI, which prohibits the discrimination against national origin and Limited English Proficient persons. This will better serve Judicial Branch clients by providing them meaningful access to programs and services.
(https://www.jud.ct.gov/BidPortal/ContractorTraining.a
spx)
Alexandra Gillett, Manager Court Serivce Center; Connecticut allowed NCAJ to review documents which support the conclusion</t>
  </si>
  <si>
    <t>Continued education is mandatory for all staff interpreters. Once the date for the June offering is set at the beginning of the year, an email is sent by the Program Manager of ITS making the official announcement as a “save the date”. Requests for time off from work are not approved for these dates and a one (1) day workshop is developed that is offered in two separate dates. Half of the staff interpreters attend on the first date and the other half attend on the second date. Attendance to the training is their official assignment for the specific training date. 
Alexandra Gillett, Manager Court Serivce Center; Connecticut allowed NCAJ to review documents which support the conclusion</t>
  </si>
  <si>
    <t xml:space="preserve">The Branch’s intranet webpage provides information on how to access interpreter and translation services.
Desk aid guides for accessing telephonic language services through TBS are also available and they provide step by step instructions on:
o How to use a dual hand-set phone
o How to conference-in an interpreter when receiving or making a call to an LEP individual
Additional documents are also available online that provide guidance regarding language services:
o Guidelines for Remote Interpreting via Telephone On-The-Record.
o Guidelines for Working with Court Interpreters
Alexandra Gillett, Manager Court Serivce Center; Connecticut allowed NCAJ to review documents which support the conclusion
</t>
  </si>
  <si>
    <t xml:space="preserve">All Superior Court Judges and Family Support Magistrates are provided with a bench card that offers comprehensive guidance on Cultural Competency, Limited English Proficiency (including oaths for interpreters) and Americans with Disabilities. This card provides Judges and Family Support Magistrates with useful Tips, Things to Remember, situations/terms to Avoid and information regarding how to request an interpreter and the role of the court interpreter. Some of the Tips provided are to ask probing or open-ended questions to assess language proficiency and to speak directly and clearly to the LEP individual through the assistance of the court interpreter.
Alexandra Gillett, Manager Court Serivce Center; Connecticut allowed NCAJ to review documents which support the conclusion
</t>
  </si>
  <si>
    <t xml:space="preserve">Bench cards provided to Superior Court Judges and Family Support Magistrates reinforce information on how to request in-person language services and the availability of TBS for over-the-counter language needs. They also provide the link to the Branch’s Limited English Proficiency webpage
http://www.jud.ct.gov/LEP
All Branch employees have a desk card with instructions on how to access TBS. Each unit at eac+D17h judicial location is assigned a specific access code when making use of TBS to better track usage and need. Desk cards include additional instructions on:
o How to use a dual hand-set phone
o How to conference-in an interpreter when receiving or making a call to an LEP individual
http://zeus/LEP/TBS_SystemA.pdf   The Branch’s Intranet Page, including the Judge’s only page, provides detailed information on Language Access such as:
o LAP
o LEP Committee information
o LEP training and resources
o How to request immediate language assistance
o How to request language assistance for future dates
o How to request translation services
o How to request sign language services
All this is easily accessible to staff on all Branch computers.
Alexandra Gillett, Manager Court Serivce Center; Connecticut allowed NCAJ to review documents which support the conclusion
</t>
  </si>
  <si>
    <r>
      <t xml:space="preserve">The provision of language services is not limited to courtroom settings. It extends to all court-related language needs. Staff interpreters are available to also provide services with communications with LEP individuals as they come in contact with any Branch employee at any Judicial facility. If an in-person interpreter is not readily available, TBS services are available 24/7 for over 150 different languages and dialects. TBS is also used by probation officers and family relation counselors when making field visits. In addition, dual handset phones have been placed at all self-help centers, clerk’s offices’ front counters, Court Services Centers, and Court Information Centers.
All contracts with service providers include a section regarding their mandated compliance with Federal Limited Proficiency (LEP) Requirements. It requires all contractors to take reasonable steps to ensure meaningful access to their programs and activities by LEP individuals.
</t>
    </r>
    <r>
      <rPr>
        <b/>
        <sz val="10"/>
        <rFont val="Verdana"/>
        <family val="2"/>
      </rPr>
      <t>Alexandra Gillett, Manager Court Serivce Center</t>
    </r>
  </si>
  <si>
    <t>Language services are never denied and are always provided when requested by the LEP individual or if the Court or Branch employee sees the need to provide services.
The Interpreter Information Card (available in English, Spanish, Portuguese, Polish, Haitian Creole and Chinese Mandarin) is made available to all LEP individuals online and in hard copy version and it informs them of the availability of interpreters.
https://www.jud.ct.gov/Publications/ES285.pdf</t>
  </si>
  <si>
    <t>The Connecticut Judicial Branch is a member of the formerly known Consortium for State Courts since 2001. It is now the Council of Language Access Coordinators. The Branch started the certification program making use of the tests provided by the NCSC in 2002 when the first certification exams were administered. ITS is the certifying body within the Branch and the Program Manager oversees the certification program and the administration of the examinations per NCSC contract. Currently, ITS is comprised of three certified administrators and 30 certified staff interpreters (combination of permanent and temporary staff)
Alexandra Gillett, Manager Court Serivce Center; Connecticut allowed NCAJ to review documents which support the conclusion</t>
  </si>
  <si>
    <t>All requests for translations (case specific and/or vital documents) are submitted using Translation Request From JD-CL-119. (See Attachment 1, Translation Request Form JD-CL-119)
Standard translation protocol is always followed by ITS when processing all translations. All translations are subject to an original translator, an editor and a proofreader. In order to expedite the translation process and maintain accuracy and consistency with terminology, ITS owns several Trados licenses that are always used when processing translations. This memory translation software allows for the proper research and approval of terminology to be stored within the program and used for future translations, as needed.
Alexandra Gillett, Manager Court Serivce Center</t>
  </si>
  <si>
    <t>Section 1 of form JD-CL-119, Translation Request Form, is designed for requesting translations of documents and information that are unique to specific legal proceedings. (See Attachment 1, Translation Request Form JD-CL-119)</t>
  </si>
  <si>
    <t>The centralized system for scheduling court interpreters, allows the main office of ITS to efficiently assign and maximize coverage provided by certified court interpreters followed by the assigning of highly qualified court interpreters. This ensures the provision of professional language services and limits the volume of requests sent to contracted language providers.
When requests are sent to contracted language providers, priority is given to certified contracted interpreters, followed by screened and provisionally screened interpreters based on their individual qualifications as a result of their testing detailed in their registration form
Alexandra Gillett, Manager Court Serivce Center</t>
  </si>
  <si>
    <t xml:space="preserve"> https://www.jud.ct.gov/Publications/ES285.pdf.  Also, same representation is made on the ITS UNIT web page, https://www.jud.ct.gov/external/news/jobs/interpreter.htm</t>
  </si>
  <si>
    <t>Based on visual inspection.</t>
  </si>
  <si>
    <t>All FAQs regarding providing general information on Limited English Proficiency have been translated into Spanish, Portuguese and Polish.
https://www.jud.ct.gov/LEP/Spanish/faq_sp.htm
https://www.jud.ct.gov/LEP/Portuguese/faq_port.pdf
https://www.jud.ct.gov/LEP/Polish/faq_pol.htm
In addition, several other Branch FAQs have been translated into Spanish:
Attorneys
https://www.jud.ct.gov/faq/sp/attorneys.pdf
Adult Probation
https://www.jud.ct.gov/faq/sp/adult_probation.pdf
Child Support
https://www.jud.ct.gov/childsupport/faq_sp.htm
How Can I complain about a Judge?
https://www.jud.ct.gov/faq/sp/judge_complaint_.htm
Jury Service
https://www.jud.ct.gov/jury/faq_sp.pdf
Landlord/Tenant/Housing
https://www.jud.ct.gov/faq/sp/landlord.html
Smalls Claims
https://www.jud.ct.gov/faq/sp/smallclaims.html
Traffic Violation/Complaint Ticket
https://www.jud.ct.gov/faq/sp/traffic.pdf
Victim Services
https://www.jud.ct.gov/crimevictim/OVS_FAQs_sp.pdf
based on visual inspection</t>
  </si>
  <si>
    <t xml:space="preserve">Interpreter Information Card (available in English, Spanish, Portuguese, Polish, Haitian Creole and Chinese Mandarin) has been made available to all Branch staff. Question 3 of its FAQs informs the LEP individual of the availability of free language services.
https://www.jud.ct.gov/publications/es285.pdf
</t>
  </si>
  <si>
    <t>Language identification posters are displayed within all judicial locations and units. These posters were developed internally and include a written communication in 38 different languages asking the court user to identify the language they read and/or speak. In addition, flags from 24 different countries are also displayed on the posters as an additional tool to assist in the identification of the LEP individual’s country of origin when the LEP individual is not able to read. The 24 country flags were chosen based on the yearly statistical reports of language services produced by ITS. These posters have been extremely helpful and user friendly in the identification of languages. (See attachment 4 Language Identification Posters)
Poster is on File with NCAJ</t>
  </si>
  <si>
    <t>The Branch’s Materials Management Unit manages and continues building the list of branch wide courtrooms with polycom connectivity for remote court interpreting. In addition, pilot programs have been in place and continue to be developed to establish a video remote interpreting program.
Alexandra Gillett, Manager Court Serivce Center</t>
  </si>
  <si>
    <t xml:space="preserve">Dual hand-set phones are provided at all front counters, court information centers and court service centers to access remote telephonic interpreter services provided by TBS.
All Branch employees are trained and able to access remote telephonic interpreter services (provided by TBS) from their work stations.
A pilot program has been in place for the use of video conferencing interpreting equipment for office visits conducted by probation officers and family relations officers at one judicial location.
Alexandra Gillett, Manager Court Serivce Center
</t>
  </si>
  <si>
    <t>The Connecticut Judicial Branch’s Advisory Board on the Americans with Disabilities Act was established by former Chief Justice Chase T. Rogers in 2011, and has been chaired every year by Chief Court Administrator Judge Patrick L. Carroll III.
The Board’s website is
https://jud.ct.gov/Committees/pst/Advisory_ADA/default.htm
The Board was charged with overseeing implementation of recommendations from the Branch’s Strategic Plan, and ensuring ongoing compliance with the ADA. Annual Reports are posted on the Board’s website: 
https://jud.ct.gov/ADA/2018_Annual_Report.pdf; https://jud.ct.gov/ADA/2017_Annual_Report.pdf</t>
  </si>
  <si>
    <t>Pursuant to state statute, sign language interpreters are required to be certified and must register with the State of CT. Please see Connecticut General Statutes 46a-33a(c), http://law.justia.com/codes/connecticut/2012/title-46a/chapter-814a/section-46a-33a</t>
  </si>
  <si>
    <t>The Judicial Branch has contracts with three sign language interpreter vendors. All Judicial Branch employees are authorized to request the services of a sign language interpreter. The vendors’ contact information and request process is located on the Judicial Branch’s Intranet site for easy access by all Branch employees.
Alexandra Gillett, Manager Court Serivce Center; Connecticut allowed NCAJ to review documents which support the conclusion</t>
  </si>
  <si>
    <t xml:space="preserve">Annual Reports are posted on the Board’s website: https://jud.ct.gov/ADA/2018_Annual_Report.pdf
https://jud.ct.gov/ADA/2017_Annual_Report.pdf | https://jud.ct.gov/ADA/2015_Annual_Report.pdf
https://jud.ct.gov/ADA/2014_Annual_Report.pdf
</t>
  </si>
  <si>
    <t>The Judicial Branch has conducted ongoing self-evaluations of publicly-accessible areas in some of its 42 courthouses, with an emphasis on Juror accommodations, restrooms, and in 2018, the Branch received more than $1 million to update jury assembly restrooms in six courthouses. The restrooms were constructed/retrofitted with accessible and compliant entry widths and wheelchair-turning radius, and outfitted with new fixtures and dispensers installed at accessible heights. This project, which began with an extensive assessment in 2016, was completed in 2019. Additionally, automatic front door openers in five locations were installed at a cost of $130,000.
In 2018, the Administrative Services Division worked with the U.S. Department of Justice to conduct a thorough assessment of the New Haven Judicial District courthouse’s public, private, and prisoner areas. This extensive review resulted in a list of recommendations from the Department. The Branch, through the Facilities unit, presented the DOJ an action plan, including retaining an ADA consultant. In 2020, notwithstanding the pandemic effect on operations, the Branch is engaging an engineer to complete an ADA Compliance Checklist and provide narrative reports detailing all compliance issues for the five most heavily used facilities in the state.
Additionally, a Judicial Branch Access to Facilities Implementation Committee reviewed all signage and directions, and an internal committee established mandatory ADA signage for every facility.
Alexandra Gillett, Manager Court Serivce Center; Connecticut allowed NCAJ to review documents which support the conclusion</t>
  </si>
  <si>
    <t>The Judge Support Services Unit provides training to all new Judges and Magistrates on the Branch’s continued compliance with the ADA, and the role of the Centralized Office and 140+ trained ADA Contacts who provide hundreds of accommodations every year to members of the public. There is a comprehensive online training catalog of ADA-related content available to all Judicial Branch employees and members of the Bench.
Alexandra Gillett, Manager Court Serivce Center; Connecticut allowed NCAJ to review documents which support the conclusion</t>
  </si>
  <si>
    <t>Every Judicial Branch employee is required to complete a comprehensive online “Nuts and Bolts of the ADA,” per the Chief Court Administrator. More than 4,000 people have completed this training. Additionally, the Centralized ADA Office conducts in-person and oversees online training. In the last five years, more than 8,000 employee training completions have been tabulated.
Alexandra Gillett, Manager Court Serivce Center; Connecticut allowed NCAJ to review documents which support the conclusion</t>
  </si>
  <si>
    <t>Please see the link below for a list of some services/aids provided, including sign language interpreting.
https://jud.ct.gov/ADA/equipment.htm</t>
  </si>
  <si>
    <t>This is required by state law. Please see
Connecticut General Statutes 46a-33a(c),
http://law.justia.com/codes/connecticut/2012/title-46a/chapter-814a/section-46a-33a</t>
  </si>
  <si>
    <t xml:space="preserve">The Judicial Branch strives to make the site as
accessible as possible and keeps that goal in mind
when developing web pages and adding content.
Information technology staff routinely tests the web
pages using leading online accessibility tools, JAWS
screen reader, and the built-in accessibility tools in
the Branch’s development programs. They
continually assess the website to improve usability
and accessibility.
Web Accessibility Policy:
https://jud.ct.gov/ADA/web_accessibility.htm
</t>
  </si>
  <si>
    <t xml:space="preserve"> Connecticut General Statutes, Section 46a-44, of Chapter 814b, Mobility Impaired Persons. Please also mention:  NCAJ retains screenshot of signage on file.</t>
  </si>
  <si>
    <t>List of auxiliary aids and services commonly requested:
https://jud.ct.gov/Publications/es221.pdf
List of requested equipment:
https://jud.ct.gov/ADA/equipment.htm</t>
  </si>
  <si>
    <t xml:space="preserve">ADA Request Form:
https://www.jud.ct.gov/ADA/default.htm
ADA Request Procedure:
https://www.jud.ct.gov/ADA/ADA_Accomm_Request_Procedure.pdf
A Guide to Understanding the Americans with Disabilities Act – Questions and Answers for members of the Public
https://www.jud.ct.gov/Publications/ES284.pdf
</t>
  </si>
  <si>
    <t>All litigants are able to email the local contacts (140+ statewide) to request any type of accommodation, including auxiliary aids and services such as sign language interpreters.
List of ADA local contacts by town:
https://www.jud.ct.gov/ADA/towns.htm</t>
  </si>
  <si>
    <t xml:space="preserve">Yes, the Branch has over 140 trained ADA contacts statewide, representing every Division and every Unit in the Connecticut Judicial Branch. The list of ADA local contacts by town:
https://www.jud.ct.gov/ADA/towns.htm
</t>
  </si>
  <si>
    <t xml:space="preserve">Superior Court Complaint Form:
https://www.jud.ct.gov/webforms/forms/es263.pdf
Superior Court Complaint Procedure:
https://www.jud.ct.gov/ADA/Grievance_Proc_SuperiorCourt.pdf
Appellate and Supreme Court Complaint Form:
https://www.jud.ct.gov/webforms/forms/es280.pdf
Appellate and Supreme Court Complaint Procedure:
https://www.jud.ct.gov/ADA/Grievance_Proc_SupAppCourts.pdf
</t>
  </si>
  <si>
    <t xml:space="preserve">The comprehensive Connecticut Judicial Branch ADA Homepage, https://jud.ct.gov/ADA/default.htm , includes links to: An overview of the Judicial Branch and Title II of the Americans with Disabilities Act:
https://jud.ct.gov/ADA/overview.htm
2. How to request an accommodation: procedure and form
3. How to file a grievance/complaint: procedure and
form
4. Request for accommodations by JURORS:
https://jud.ct.gov/ADA/default.htm
5. Frequently Asked Questions:
https://jud.ct.gov/ADA/faq.htm
6. List of ADA Contact people to provide assistance in securing an accommodation, with names, phone numbers, and email addresses:
https://jud.ct.gov/ADA/towns.htm
7. Directions to facilities and information about wheelchair accessibility:
https://jud.ct.gov/directory/court_directions.htm
8. Notice of auxiliary aids and services:
https://jud.ct.gov/ADA/equipment.htm
9. Information, including state and federal statutes, caselaw, and resources on Service Animals:
https://jud.ct.gov/lawlib/Law/serviceanimals.htm
10. A frequently updated and comprehensive list of ADA resources including Advocacy, Legal Rights, and Assistive Technology:
https://jud.ct.gov/ADA/resources.htm
11. The Legal Notice of the rights of people with disabilities under Title II of the ADA:
https://jud.ct.gov/Publications/es221.pdf  12. A comprehensive, plain language Guide to Understanding the Americans with Disabilities Act for Members of the Public, in English,
https://jud.ct.gov/Publications/ES284.pdf and in Spanish:
https://jud.ct.gov/Publications/spanish_Guide_ADA.pdf
13. The Judicial Branch Policy on Solicitation and Use of Medical Documentation Supporting Requests for Modifications under the Americans with Disabilities Act,
https://jud.ct.gov/ADA/Medical_Documentation_Policy.pdf
14. The Judicial Branch Policy on Requests for Continuances Based Upon a Disability Under the Americans with Disabilities Act,
https://jud.ct.gov/ADA/Policy_ADA.pdf
15. The Connecticut Judicial Branch Guidelines for Use of a Support Person in Proceedings
https://jud.ct.gov/ADA/FINAL_%20Support%20Person%20Guidelines.pdf
16. The Judicial Branch’s Website Accessibility Policy:
https://jud.ct.gov/ADA/web_accessibility.htm
17. The New England ADA Center:
https://www.newenglandada.org/
18. Link to the federal government’s Information website, https://www.ada.gov/ , and its Technical Assistance webpage:
https://www.ada.gov/taprog.htm
</t>
  </si>
  <si>
    <t>Delaware</t>
  </si>
  <si>
    <t>http://civilrighttocounsel.org/major_developments/245</t>
  </si>
  <si>
    <t>http://civilrighttocounsel.org/major_developments?jurisdiction=Delaware
http://civilrighttocounsel.org/major_developments/492</t>
  </si>
  <si>
    <t>https://courts.delaware.gov/help/legalassistance.aspx</t>
  </si>
  <si>
    <t>Delaware Rules of Professional Conduct 1.2© and 6.5</t>
  </si>
  <si>
    <t xml:space="preserve">
https://courts.delaware.gov/aoc/annualreports.aspx
https://courts.delaware.gov/opinions/</t>
  </si>
  <si>
    <t>https://courts.delaware.gov/help/fees/supremefees.aspx
https://courts.delaware.gov/help/fees/supremefees.aspx</t>
  </si>
  <si>
    <t>https://courts.delaware.gov/supreme/access.aspx</t>
  </si>
  <si>
    <t>https://courts.delaware.gov/forms/download.aspx?id=98728</t>
  </si>
  <si>
    <t xml:space="preserve">Training has occurred on working with SRLs. At the last Fall retreat there was a presentation on the things Community Legal Aid can provide and how to spot potentially unmet legal needs for families. </t>
  </si>
  <si>
    <t xml:space="preserve">rientation documents include the Judicial Branch Code of Conduct. On-boarding also includes a Code of Conduct CBT as a required course for staff. Legal Information vs. Legal Advice is offered 3 times a year as part of the New Employee Orientation program. There is also a course offered regularly titled, "I Can't Tell You That: which covers procedural fairness. This was offered in April 2019 as well as just recently in June virtually. </t>
  </si>
  <si>
    <t xml:space="preserve">Legal Information vs. Legal Advice is offered 3x a year as part of the New Employee Orientation program. There is also a course offered regularly titled, "I Can't Tell You That: which covers procedural fairness. This was offered in April 2019 as well as just recently in June virtually. 
https://dhr.delaware.gov/personnel/neo/index.shtml
The Law Libraries and Self-Help Centers have patrons complete surveys based on their experience with the self-help resources in the libraries. The Limited Legal Assistance Program also has surveys for their participants (who are largely SRLs). 
https://courts.delaware.gov/help/legalassistance.aspx
C. Plain Language &amp; Simplification
Appendix E (Delaware’s Judicial Guidelines for Civil Hearing Involving Self-Represented Litigants)
https://courts.delaware.gov/aoc/operating-procedures/
Appendix E (Delaware’s Judicial Guidelines for Civil Hearing Involving Self-Represented Litigants)
https://courts.delaware.gov/aoc/operating-procedures/
</t>
  </si>
  <si>
    <t xml:space="preserve">https://courts.delaware.gov/family/divorce/ </t>
  </si>
  <si>
    <t>https://www.courts.delaware.gov/commonpleas/agency/docs/AD2012-2.pdf</t>
  </si>
  <si>
    <t>Search features, quick exits, and generic views across courts.</t>
  </si>
  <si>
    <t>Moblie access checked by NCAJ survey team member.”</t>
  </si>
  <si>
    <t>Schema was not used but it has been made easy to find online (a direct link to it on the bottom of our home page with its own logo) and JIC follows industry best practices for websites to ensure it appears correctly on internet searches.</t>
  </si>
  <si>
    <t>Staff is available as well as information/FAQ packets pertaining to IFP, fee waivers.</t>
  </si>
  <si>
    <t>https://courts.delaware.gov/jpcourt/jpfees.aspx</t>
  </si>
  <si>
    <t>https://courts.delaware.gov/family/divorce/index.aspx</t>
  </si>
  <si>
    <t>https://courts.delaware.gov/family/pfa/index.aspx</t>
  </si>
  <si>
    <t>https://www.lscd.com/node/438/debt-action-justice-peace-interactive-form</t>
  </si>
  <si>
    <t xml:space="preserve">https://www.lscd.com/node/378/landlord-tenant-summary-possession-justice-peace-court-interactive-form </t>
  </si>
  <si>
    <t>https://www.lscd.com/node/378/landlord-tenant-summary-possession-justice-peace-court-interactive-form</t>
  </si>
  <si>
    <t xml:space="preserve">There is no requirement to be on a specific computer or state network to file, individuals may file from their personal computer electronically where permitted. </t>
  </si>
  <si>
    <t>https://courts.delaware.gov/forms/download.aspx?id=64928</t>
  </si>
  <si>
    <t>https://courts.delaware.gov/forms/download.aspx?id=51678
https://courts.delaware.gov/help/espanol.aspx%20AD%20107%20and%20AD%20163</t>
  </si>
  <si>
    <t>https://courts.delaware.gov/help/espanol.aspx%20AD%20107%20and%20AD%20163</t>
  </si>
  <si>
    <t>https://courts.delaware.gov/aoc/courtinterpreter/</t>
  </si>
  <si>
    <t>https://courts.delaware.gov/help/espanol.aspx</t>
  </si>
  <si>
    <t>https://courts.delaware.gov/forms/</t>
  </si>
  <si>
    <r>
      <t>https://courts.delaware.gov/jpcourt/specialneeds.aspx</t>
    </r>
    <r>
      <rPr>
        <u/>
        <sz val="11"/>
        <rFont val="Calibri"/>
        <family val="2"/>
      </rPr>
      <t xml:space="preserve">; </t>
    </r>
    <r>
      <rPr>
        <sz val="11"/>
        <rFont val="Calibri"/>
        <family val="2"/>
      </rPr>
      <t>https://courts.delaware.gov/forms/download.aspx?id=64928</t>
    </r>
  </si>
  <si>
    <t>https://courts.delaware.gov/aoc/courtinterpreter/orientation.aspx; https://courts.delaware.gov/aoc/courtinterpreter/index.aspx</t>
  </si>
  <si>
    <t>https://dhss.delaware.gov/dhss/dph/oaw/sdesa.html</t>
  </si>
  <si>
    <t xml:space="preserve">… but in some circumstances a court may order a person to assist with certain public works projects in lieu of paying their fine.
Delaware statute provides that, when a person cannot pay their fine, courts have the option of ordering them to assist with certain public works projects.  See Del. Code Ann. tit. 11, § 4105(b)(1) (“Where a person sentenced to pay a fine, costs, restitution or all 3, on conviction of a crime is unable or fails to pay such fine, costs, restitution or all 3, at the time of imposition of sentence or in accordance with the terms of payment set by the court, the court may order the person to report at any time to the Commissioner of the Department of Correction, or a person designated by the Commissioner, for work for a number and schedule of hours necessary to discharge the fine, costs or restitution imposed.”).
**
State law authorizes such discretion for judges in Superior Court and the Court of Common Pleas, it makes no similar mention for those in Justice of the Peace Court.  However, the court’s public website for Justice of the Peace Court notes that fines can be paid on a payment plan or work referral.  https://courts.delaware.gov/help/proceedings/jp_infodefendants.aspx
See Criminal Procedure for Justice of the Peace Court: https://courts.delaware.gov/forms/download.aspx?id=39338 
**
Rule 34, Superior Court Criminal Rules:
The court may suspend the costs or fine, or reduce the fine or term or conditions of partial confinement or probation, at any time.
https://courts.delaware.gov/rules/pdf/superior_criminal_rules_2016.pdf 
**
Rule 35, Court of Common Pleas Criminal Rules
The Court may suspend the costs or fine, or reduce the fine or term or conditions of partial confinement or probation, at any time.
https://courts.delaware.gov/rules/pdf/cmcp-jan2015.pdf 
</t>
  </si>
  <si>
    <t>DC Code 16-2304
http://civilrighttocounsel.org/major_developments/232</t>
  </si>
  <si>
    <t>DC Code 21-543
http://civilrighttocounsel.org/major_developments/238</t>
  </si>
  <si>
    <t>DC Code 21-2033
http://civilrighttocounsel.org/major_developments/240</t>
  </si>
  <si>
    <t>DC Code 16-316
http://civilrighttocounsel.org/major_developments/865</t>
  </si>
  <si>
    <t>Rule 6.1 of DC Rules of Professional Conduct
http://www.cpbo.org/wp-content/uploads/2020/06/Pro-Bono-Rules-Chart-6.12.20.pdf</t>
  </si>
  <si>
    <t>Rule 3.7(B) of the District of Columbia Courts Code of Judicial Conduct states: "A judge may encourage lawyers to provide pro bono publico legal services."</t>
  </si>
  <si>
    <t xml:space="preserve">While there is no specific provision governing pro bono practice by in-house attorneys, Rule 49(c)(9)(A) of the DC Court of Apeals allows for the provision of pro bono services in affiliation with a non-profit organization in D.C. that provides legal services to individuals of limited means at no or nominal charge without enrollment as an active member of the D.C. Bar if: the attorney is an enrolled inactive or enrolled retired member of the D.C. Bar or the bar of another state or territory or is authorized to practice law and in good standing in another state or territory, not disparred or suspensed for disciplinary reasons and has not resigned with charges pending in any jurisdiction or court, and is supervised by an enrolled active member of the D.C. Bar in good standing. This provision allows for pro bono practice by out-of-state in-house counsel if the requirements of the rule are met. </t>
  </si>
  <si>
    <t xml:space="preserve">While there is no specific provision governing pro bono practice by law professors , Rule 49(c)(9)(A) of the DC Court of Apeals allows for the provision of pro bono services in affiliation with a non-profit organization in D.C. that provides legal services to individuals of limited means at no or nominal charge without enrollment as an active member of the D.C. Bar if: the attorney is an enrolled inactive or enrolled retired member of the D.C. Bar or the bar of another state or territory or is authorized to practice law and in good standing in another state or territory, not disparred or suspensed for disciplinary reasons and has not resigned with charges pending in any jurisdiction or court, and is supervised by an enrolled active member of the D.C. Bar in good standing. This provision allows for pro bono practice by out-of-state in-house counsel if the requirements of the rule are met. </t>
  </si>
  <si>
    <t>The D.C. Courts both host themselves and partner with external legal services providers on a variety of on-site programs. Court-based self-help and resource centers often involve pro bono volunteers who offer brief information and advice in consumer, probate, family, and landlord-tenant matters. Legal services providers also offer a variety of on-site "attorney of the day" programs at the Court. These same-day services are largely provided by legal services staff, but some projects also include the use of pro bono volunteers.</t>
  </si>
  <si>
    <t>DC Rule of Professional Conduct 1.2(c), available at http://www.dcbar.org/bar-resources/legal-ethics/amended-rules/rule1-02.cfm (“A lawyer may limit the objective of the representation if the client gives informed consent.); id. at Rule 6.5 (setting forth requirements for non-profit and court-annexed limited legal services programs)                                                         Superior Court Administrative Order 14-10 – Limited Appearance, available at http://www.dccourts.gov//sites/default/files/2019-01/14-10%20Limited%20Appearances%20in%20Civil%2C%20Probate%20and%20Tax%2C%20Family%20and%20DV%20%28Supersedes%2008-02%2C%2011-07%2C%2012-08%29--June%2016%2C%202014%20-%20UPD.pdf</t>
  </si>
  <si>
    <t xml:space="preserve">Forms are attached to the administrative order cited above (14-10). </t>
  </si>
  <si>
    <t>The DC Courts provide this information in their Annual Report - Statistical Summary found at https://www.dccourts.gov/about/organizational-performance/annual-reports</t>
  </si>
  <si>
    <t xml:space="preserve">For information about the D.C. Access to Justice Commission, see https://dcaccesstojustice.org/index. </t>
  </si>
  <si>
    <t xml:space="preserve">The D.C. Access to Justice Commission has a paid full-time Executive Director. See https://www.dcaccesstojustice.org/staff. </t>
  </si>
  <si>
    <t xml:space="preserve">DC has a Senior Court Manager who staffs the Standing Committee on Fairness and Access. The Strategic Management Division establishes strategic goals for access initiatives:
H. Clifton Grandy
Senior Court Manager
District of Columbia Courts
500 Indiana Avenue, NW, Room 6680
Washington, DC 20001
(202) 879-4812 (voice, direct)
(202) 879-1700 (voice, reception)
(202) 879-1802 (facsimile)
DC Relay for the deaf: 711
grandyc@dcsc.gov
DC also has self-help, resource centers, and Court Navigators for Small Claims, Probate Division, Multi-Door, Landlord &amp; Tenant, and Family Court. Many of these programs are managed by court employees. </t>
  </si>
  <si>
    <t xml:space="preserve">"Access to Justice for All" is one of the five strategic goals of the District of Columbia Courts Strategic Plan for 2018-2022 (Available: https://www.dccourts.gov/sites/default/files/matters-docs/2018-2022_StrategicPlan.pdf). Strategies and key results/goals for 2022 are listed in the strategic plan. Additionally, in 2019, the D.C. Access to Justice Commission also published a report entitled "Delivering Justice: Addressing Civil Legal Needs in the District of Columbia" detailing the District's civil legal needs, innovations over the past 10 years, and strategies for moving forward to increase access to justice. See https://dcaccesstojustice.org/assets/pdf/Delivering_Justice_2019.pdf. The District also intends to launch a 'Justice for All' type effort in 2020/2021. </t>
  </si>
  <si>
    <t>The 2018 Stategic Plan Progress Report (published November 2019), available here, https://www.dccourts.gov/sites/default/files/2018StrategicPlanProgressReport.pdf, involved a review of progress on the strategic access plan (including access to justice) and was posted within the past 12 months. Moving forward, the annual progress report on ATJ will be published in the DC Courts Annual Report. (The 2019 Annual Report is expected online in Summer 2020.)</t>
  </si>
  <si>
    <t>The Standing Committee on Fairness and Access is the formal mechanism by which the court consults with key community stakeholders on ATJ issues. The Standing Committee as well as Capital Projects periodically consult stakeholders on specific issues. Additionally, the DC Courts consult with key stakeholders through a number of issue specific working groups (e.g., language access, landlord &amp; tenant, etc.). The Court is also engaged in planning efforts to partner with social services providers to offer on-site assistance at some point in the future.</t>
  </si>
  <si>
    <t>The Center for Education and Training provides the ABA Ethics Rule Book and a Benchcard-Procedural Fairness to all judges during New Judge Orientation.                                                                Crystal Banks, Director of Center for Education and Training, Crystal.L.Banks@dcsc.gov</t>
  </si>
  <si>
    <t xml:space="preserve">
Center for Education and Training - In Service Training, Judicial Wellness, December 5, 2019;  Family Court Conference 2019, addressed Adolescent Health in the District, October 10, 2019
See also 2018–2022 Strategic Strategy 1.1.4, available at http://www.dccourts.gov/internet/documents/StrategicPlan2018-2022.pdf (setting forth a goal to “Conduct periodic training to ensure that judicial officers and court personnel understand the needs of persons who face potential access barriers.“); id. at Goal 1.4 (setting forth a goal to “Promote access to legal services for litigants without lawyers by expanding the use of limited-scope representation, encouraging self-help centers in partnership with the Bar, and employing technology such as video and fillable forms.”).  
</t>
  </si>
  <si>
    <t xml:space="preserve">The D.C. Courts uses various techniques to solicit feedback from court users. These are usually employed by specific programs or offices and consistently used to improve delivery of services. Several examples are provided below. The Civil Division has monthly working group meetings for debt collections, landlord &amp; tenant, and mortgage foreclosure in order to obtain feedback. The Family Self Help Center conducts a yearly customer feedback survey in written form. Some public windows use kiosks in which customers can provide a quick 1-click rating about the service they received. The Court Navigator Program collects written feedback from self-represented litigants via written surveys and comment cards. The Multi-Door Dispute Resolution Division now conducts surveys online. At the end of each mediation session conducted remotely, the participants receive a link to complete a survey that includes questions about the mediation process, performance of the mediator, and experience with the online mediation format.                                                                                                                                       </t>
  </si>
  <si>
    <t>See the Court's Strategic Plan at https://www.dccourts.gov/sites/default/files/matters-docs/2018-2022_StrategicPlan.pdf                               "Continuing efforts will be made to ensure that all
court forms and documents are in plain language."</t>
  </si>
  <si>
    <t>Court forms revised to make plainer and easy to follow. Revisions were also made as the forms were being automated as questionnaires for Forms Help Online. https://www.probono.net/dccourts/                                José Idler, Communications Program Manager, jose.idler@dcsc.gov</t>
  </si>
  <si>
    <t>Forms were thoroughly tested with a wide cross section of users and stakeholders as they were being automated for Forms Help Online.  https://www.probono.net/dccourts/                                José Idler, Communications Program Manager, jose.idler@dcsc.gov</t>
  </si>
  <si>
    <t>A contract was implemented for the creation of Forms Help Online. The scope included quality assessments and stakeholder consultations.  https://www.probono.net/dccourts/                                José Idler, Communications Program Manager, jose.idler@dcsc.gov</t>
  </si>
  <si>
    <t>All forms are located at http://www.dccourts.gov/services/forms                       *The District of Columbia Courts is a unified court system and it does not have geographic districts, or circuits, or vicinages.                                                                                                  Additionally, Family Court, in conjuction with DC Bar developed a bank of court forms, available to the public at https://www.dcbar.org/for-the-public/legal-resources/pro-se-pleadings.cfm#:~:text=Pro%20Se%20Family%20Law%20Pleadings%20These%20legal%20documents,child%20custody%2C%20paternity%2C%20child%20support%2C%20or%20standby%20guardianships.</t>
  </si>
  <si>
    <t>See DC Civil Court Rule 54-II found at https://www.dccourts.gov/superior-court/rules. The form is available on the website and via Forms Help Online. https://www.dccourts.gov/services/judge-in-chambers/in-forma-pauperis-fee-waiver</t>
  </si>
  <si>
    <t>DC Civil Rule 54-II section b was amended in 2019 to permit the clerk to grant applications when the applicant
receives Temporary Assistance for Needy Families, General Assistance for Children,
Program on Work, Employment, and Responsibility, or Supplemental Security Income.</t>
  </si>
  <si>
    <t xml:space="preserve">See the Court's strategic plan at https://www.dccourts.gov/sites/default/files/matters-docs/2018-2022_StrategicPlan.pdf. "In partnership with the D.C. Bar, legal services providers and organizations, the Courts have created self-help centers where such
litigants can obtain information and assistance in
representing themselves. The Courts will continue to
expand the availability of assistance and information
at the self-help centers and resource centers." The resource/self-help centers have been established for family, probate, landlord &amp; tenant, and small claims matters. The Domestic Violence Intake Center provides court-services, community resources, and legal assistance. </t>
  </si>
  <si>
    <t xml:space="preserve">During the Covid-19 Emergency the Domestic Violence Division quickly implemented a process to refer litigants to the intake center partners remotely. The Court Navigator Program is currently in planning stages to go virtual. The Family Self Help Center has been 100% remote since March 18, 2020. SRL's may contact staff members for assistance via telephone, and documents are completed electronically. Live chat has been available in civil matters. https://www.dccourts.gov/press-releases/court-launches-live-chat-small-claims-landlordtenant-and-civil-cases. Forms help online was developed for online form completion. https://www.probono.net/dccourts/                                            </t>
  </si>
  <si>
    <t xml:space="preserve">Small claims rule 19 was amended in 2019 to require particular pleading requirements for debt cases. https://www.dccourts.gov/superior-court/rules </t>
  </si>
  <si>
    <t xml:space="preserve">D.C. Code §§ 11-701 (DCCA: https://code.dccouncil.us/dc/council/code/sections/11-701.html) and -901 (DCSC: https://code.dccouncil.us/dc/council/code/sections/11-901.html) state that the courts shall be courts of record, respectively.    </t>
  </si>
  <si>
    <t>Cell phones are allowed into court rooms, but cell phones may not be used in any courtroom while in session. https://www.dccourts.gov/contact-us</t>
  </si>
  <si>
    <t>* The DC Courts have several programs that provide person-to-person assistance by nonlawyers. There is no one list that provides information about those services.  The Domestic Violence Intake Centers host DC Safe  which uses nolawyer volunteers to provide advocacy to litigants. Information can be found at https://www.dccourts.gov/services/domestic-violence-matters/intake-centers. The Court Navigator Program is managed by full-time court staff with interns that help to deliver services to litigants in Landlord &amp; Tenant and Small Claims matters. The Court is working to expand the use of volunteers. Information on the program can be found at https://www.dccourts.gov/services/court-navigator.</t>
  </si>
  <si>
    <t>Various changes made to the information architecture to make priority content easier to find.                                José Idler, Communications Program Manager, jose.idler@dcsc.gov</t>
  </si>
  <si>
    <t>The website is mobile-friendly. A mobile app has been completed and is ready for launch.                                               José Idler, Communications Program Manager, jose.idler@dcsc.gov</t>
  </si>
  <si>
    <t>Website marked and SEO and domain strategy to make certain content easy to find.                                                      José Idler, Communications Program Manager, jose.idler@dcsc.gov</t>
  </si>
  <si>
    <t>This is standard practice for self-represented litigants seeking help. Forms Help Online provides a statement at the beginning of the process. "At the end of the interview, you will print out and sign the form, then take it to the Landlord and Tenant Clerk's office. The Clerk will ask you to pay a $15 fee to file your Complaint. If you cannot afford to pay this fee, you may ask the Court to waive the fee by filling out and filing an “Application to Proceed without Prepayment of Costs or Fees.” The fee will be waived if you qualify. " https://www.probono.net/dccourts/</t>
  </si>
  <si>
    <t>Section for Fee Waiver applicants - both on website and Forms Help Online. https://www.dccourts.gov/services/judge-in-chambers/in-forma-pauperis-fee-waiver</t>
  </si>
  <si>
    <t>Yes, a centralized database with all consolidated forms. The forms section can be accessed from a callout on the homepage (and cross-referenced on all division pages). The section is searchable.                                                    https://www.probono.net/dccourts/about/                                     https://www.dccourts.gov/services/forms</t>
  </si>
  <si>
    <t>Forms Help Online is an interactive document assembly program. https://www.probono.net/dccourts/about/</t>
  </si>
  <si>
    <t>Small Claims forms are available on Forms Help Online; however, an answer form is not currently included. In most small claims cases, defendants are not required to file an answer, plea, or other defense(s) in writing. Instead, defendants can just tell the judge why they disagree that they owe some or all of the money the plaintiff is suing for when they are in court.</t>
  </si>
  <si>
    <t xml:space="preserve">Landlord &amp; Tenant forms are available on Forms Help Online. This includes the application to stay a writ of restitution. Answer forms are not currently included as they are not required in most cases. Instead, defendants can just tell the judge why they disagree with the eviction action. </t>
  </si>
  <si>
    <t>The DC Courts provide links to it’s Superior Court electronic filing program platform – CaseFileXpress - from our Internet site - https://www.dccourts.gov/superior-court/e-filing. The Court also provide links to our Forms Help Online where guided interviews assist SRLs to generate forms and documents that can be saved and electronically filed - https://www.probono.net/dccourts/</t>
  </si>
  <si>
    <t>DC</t>
  </si>
  <si>
    <t>See Language Access Plan at https://www.dccourts.gov/services/information-and-resources/interpreting-services+D5</t>
  </si>
  <si>
    <t>The Office of Court Interpreting Services has full staff to provide interpreting services and maintain the DC Courts Interpreter Registry.  The Language Access Advisory Committee, consisting of internal and external stakeholders, is formed to advise the Language Access Coordinator.                                      https://www.dccourts.gov/services/information-and-resources/interpreting-services</t>
  </si>
  <si>
    <t>Interpreting services are very rarely denied. If a live interpreter is not available, court users are referred to Language Line. 
Two complaints were received in the past year regarding the quality of interpreting services provided, which resulted in disciplinary action against the interpreter and training.  In neither case were services denied.  
Complaints were recorded in the Language Access Feedback/Complaint portal available at https://www.dccourts.gov/services/information-and-resources/interpreting-services#language-access</t>
  </si>
  <si>
    <t>Complaints are submitted either by calling OCIS or through the Language Access Feedback/Complaint portal available at https://www.dccourts.gov/services/information-and-resources/interpreting-services#language-access</t>
  </si>
  <si>
    <t>Progress report submitted to eTeam in April 2020</t>
  </si>
  <si>
    <t>WITS and OCIS Interpreter Log in https://ws.dccourts.gov/ords/apexprod/f?p=235:101::::::</t>
  </si>
  <si>
    <t>"Identifying Language Needs and Providing Language Assistance Services in a Court Setting" has been incorporated into the on-boarding of all new hires at the Court.                                    Center for Education and Training created a mandated training video, Identifying Language Access Needs &amp; Providing Language Assistance.  Offered in April and May 2019 again in November and December 2019.  CET coordinated several language access courses (six month format) year 2019-2020,  now with the option to provide these training events via “face-to-face”, or virtual online courses using multiple platforms including Zoom, WebEx, Teams.                    Crystal Banks, Director of Center for Education and Training, Crystal.L.Banks@dcsc.gov</t>
  </si>
  <si>
    <t xml:space="preserve">"Identifying Language Needs and Providing Language Assistance Services in a Court Setting" is mandatory for all Court personnel. Training for new judges on language access services was provided on 4/18/2019, 9/16/2019, and 1/28/2020.                                            Center for Education and Training offered a Language Access session during Spring Conference 2019.               Crystal Banks, Director of Center for Education and Training, Crystal.L.Banks@dcsc.gov                                                                                      </t>
  </si>
  <si>
    <t xml:space="preserve">AGREE. YES, BUT PLEASE CITE TO Langauge Access Plan, Section III. H. Judicial Officers, which describes bench cards, explaining that "The bench card includes a set of sample questions to aid the judicial officer in assessing the LEP person’s understanding of English."  http://www.dccourts.gov/sites/default/files/LanguageAccessPlan_Updated_10012019.pdf. </t>
  </si>
  <si>
    <t>Bilingual staff is located in self-helps centers, clerk's counters, the Multidoor mediation center and other court locations. If there is no bilingual staff immediately available, court personnel will call to request an in-person interpreter from OCIS or use a telephonic interpreter.</t>
  </si>
  <si>
    <t xml:space="preserve">
"Court staff shall take reasonable steps to effectively
inform LEP individuals of the availability of free language assistance services when language
assistance is requested or when staff has reason to believe that language assistance may be
needed." See Section II, Language Access Plan (2019), https://www.dccourts.gov/sites/default/files/LanguageAccessPlan_Updated_10012019.pdf.
Court maintains an online form on which to make request for an interpreter. https://www.dccourts.gov/services/information-and-resources/interpreting-services/request-interpreter-form</t>
  </si>
  <si>
    <t>. https://www.dccourts.gov/services/information-and-resources/certified-interpreters</t>
  </si>
  <si>
    <t>Signage is translated into Spanish throughout the court campus. Vital court documents are also translated into Spanish and other languages, based on the need.                                                      Language Access Coordinator, Sharon Ruiz, Sharon.Ruiz@dcsc.gov</t>
  </si>
  <si>
    <t>Vital court documents are  translated into Spanish and other languages, based on the need.                                                              Language Access Coordinator, Sharon Ruiz, Sharon.Ruiz@dcsc.gov</t>
  </si>
  <si>
    <t>If certified interpreters are available, their services will be provided to the LEP party-litigants, witnesses, parents of a minor etc.                                              Language Access Coordinator, Sharon Ruiz, Sharon.Ruiz@dcsc.gov</t>
  </si>
  <si>
    <t xml:space="preserve">Services for court-provided interpreters are paid for by the Court.           https://www.dccourts.gov/services/information-and-resources/interpreting-services                                                       </t>
  </si>
  <si>
    <t xml:space="preserve">OCIS uses WITS to schedule spoken and sign language interpreters. Interpreters post their availability on WITS.                                                                        Language Access Coordinator, Sharon Ruiz, Sharon.Ruiz@dcsc.gov
https://ws.dccourts.gov/ords/apexprod/f?p=235:101::::::#:~:text=The%20OCIS%20uses%20its%20Web,the%20DC%20Courts%20CourtView%20database.
                                                  </t>
  </si>
  <si>
    <t>Center for Education and Training offers New Judge Orientation Training providing 1hour on Disability in April 2019 and then again in September 2019.                                                Crystal Banks, Director of Center for Education and Training, Crystal.L.Banks@dcsc.gov</t>
  </si>
  <si>
    <t xml:space="preserve">Certified sign language interpreters are provided free of charge.                                   https://www.dccourts.gov/services/information-and-resources/interpreting-services    </t>
  </si>
  <si>
    <t>Sign language interpreters are required to be certified by the Registry of Interpreters for the Deaf. Priority is given to those interpreters with the Specialist Certificate: Legal, and those with ample experience interpreting in a legal setting.                                                     Language Access Coordinator, Sharon Ruiz, Sharon.Ruiz@dcsc.gov</t>
  </si>
  <si>
    <t>Click "Accessibility &amp; Disability" at www.dccourts.gov/contact-us"</t>
  </si>
  <si>
    <t xml:space="preserve"> 
It is the policy of the District of Columbia Courts to welcome court users with service animals as defined by the Americans with Disabilities Act."Service Animal Policy, at Accessibility &amp; Disability, http://www.dccourts.gov/contact-us. Note:  "Under the ADA, State and local governments, businesses, and nonprofit organizations that serve the public generally must allow service animals to accompany people with disabilities in all areas of the facility where the public is allowed to go." https://www.ada.gov/service_animals_2010.htm</t>
  </si>
  <si>
    <t>Sign language interpreting services are offered to court users, to include jurors. Requests for interpreter should be sent to OCIS.     https://www.dccourts.gov/services/information-and-resources/interpreting-services</t>
  </si>
  <si>
    <t>https://www.dccourts.gov/contact-us</t>
  </si>
  <si>
    <t>District of Columbia</t>
  </si>
  <si>
    <t>https://www.bbc.com/news/magazine-34705968
According to Lauren-Brooke Eisen, senior counsel in the Brennan Center's Justice Program at New York University's School of Law, these types of fees are legal in nearly every state - only Washington DC and Hawaii do not have a law authorizing pay-to-stay charges.</t>
  </si>
  <si>
    <t>Florida</t>
  </si>
  <si>
    <t xml:space="preserve">Florida guarantees counsel for indigent defendant parents at all stages of dependency cases. Fla. Stat. § 39.013(1), Fla. R. Juv. P. Rule 8.320(a).
See also Fla. Stat § 39.013(10) ("Court-appointed counsel representing indigent parents at shelter hearings shall be paid from state funds appropriated by general law."); Fla. Stat § 39.402(5)(b)(2) (during hearings to determine the placement of children in shelters, "if indigent, the parents have the right to be represented by appointed counsel"). However, if a parent voluntarily surrenders rights to a child, Florida statutory law does not provide a right to counsel in dependency proceedings. Fla. Stat. § 39.807(1)(d).
http://civilrighttocounsel.org/major_developments/258
Fla. R Juv. P. 8.517 specifies that trial counsel cannot withdraw after a dependency or termination of parental rights order until determining whether the parent wants to appeal, and if so, until an order appointing appellate counsel has been entered.
http://civilrighttocounsel.org/major_developments/258
</t>
  </si>
  <si>
    <t xml:space="preserve">Fla. Stat. § 394.4655(4)
http://civilrighttocounsel.org/major_developments/948
</t>
  </si>
  <si>
    <t xml:space="preserve">Cite: Fla. Stat. § 415.1051(1)(c)(2) &amp; § (2)(f)(2)
http://civilrighttocounsel.org/major_developments/262
</t>
  </si>
  <si>
    <t xml:space="preserve">https://www.floridasupremecourt.org/content/download/402388/3450494/Code_Judicial_Conduct.pdf
Canon 4(b) of Florida Code of Judicial Conduct
</t>
  </si>
  <si>
    <t>Mandatory Reporting: Under the Rules Regulating The Florida Bar: Chapter 4. Rules of Professional Conduct (Rules 4-6.1 – Rule 4-6.5) governing Public Service.</t>
  </si>
  <si>
    <t xml:space="preserve">Must fill out the annual fee statement and pay the appropriate fee, Florida is a mandatory State please See: https://www.floridabar.org/the-florida-bar-news/pay-your-annual-bar-fees-online/ But they can be apply to be an Emeritus Attorney: any person who is or was a full-time law professor employed by a law school accredited by the ABA, or authorized house counsel certified by the Florida Supreme Court. Link to the forms: https://www.floridasupremecourt.org/content/download/243351/2144948/03-16-2018_Emeritus-Lawyer-Form-Package.pdf See Chapter 12 of The Rules Regulating The Florida Bar: https://www-media.floridabar.org/uploads/2020/05/CH-12-2020_10-APR-RRTFB-4-9-20.pdf
http://www.cpbo.org/wp-content/uploads/2020/06/Pro-Bono-Rules-Chart-6.12.20.pdf
</t>
  </si>
  <si>
    <t>In House Attorneys have their own application process: https://www.floridabar.org/rules/upl/upl004/ But they can be apply to be an Emeritus Attorney: any person who is or was a full-time law professor employed by a law school accredited by the ABA, or authorized house counsel certified by the Florida Supreme Court. See Chapter 12 of The Rules Regulating The Florida Bar: https://www-media.floridabar.org/uploads/2020/05/CH-12-2020_10-APR-RRTFB-4-9-20.pdf
http://www.cpbo.org/wp-content/uploads/2020/06/Pro-Bono-Rules-Chart-6.12.20.pdf</t>
  </si>
  <si>
    <t>They can be apply to be an Emeritus Attorney: any person who is or was a full-time law professor employed by a law school accredited by the ABA, or authorized house counsel certified by the Florida Supreme Court. See Chapter 12 of The Rules Regulating The Florida Bar: https://www-media.floridabar.org/uploads/2020/05/CH-12-2020_10-APR-RRTFB-4-9-20.pdf</t>
  </si>
  <si>
    <t>https://www.floridabar.org/about/bog/bog032/</t>
  </si>
  <si>
    <t>https://www.flcourts.org/content/download/630228/7163068/20200304_18_19_Overall%20Statistics.pdf</t>
  </si>
  <si>
    <t>https://atj.flcourts.org/wp-content/uploads/2020/02/Access-Commission-long-range-plan.pdf</t>
  </si>
  <si>
    <t>Justice for All-Sponsored Report prepared for the Commission: “Voices in the Civil Justice System”</t>
  </si>
  <si>
    <t>https://www.floridasupremecourt.org/content/download/240985/2130741/AOSC14-65.pdf</t>
  </si>
  <si>
    <t>https://www.flcourts.org/content/download/403028/3456502/901a.pdf</t>
  </si>
  <si>
    <t>https://www.flcourts.org/content/download/403030/3456514/901b1.pdf</t>
  </si>
  <si>
    <t>https://www.flcourts.org/content/download/403076/3456790/905b.pdf</t>
  </si>
  <si>
    <t>https://www.flcourts.org/Resources-Services/Court-Improvement/Family-Courts/Family-Law-Self-Help-Information/Family-Law-Forms#990</t>
  </si>
  <si>
    <t>http://www.leg.state.fl.us/Statutes/index.cfm?App_mode=Display_Statute&amp;Search_String=&amp;URL=0000-0099/0057/Sections/0057.081.html
http://www.leg.state.fl.us/Statutes/index.cfm?App_mode=Display_Statute&amp;Search_String=&amp;URL=0000-0099/0057/Sections/0057.081.html</t>
  </si>
  <si>
    <t>http://www.leg.state.fl.us/Statutes/index.cfm?StatuteYear=2018&amp;App_mode=Display_Statute&amp;URL=0000-0099/0057/Sections/0057.082.html</t>
  </si>
  <si>
    <t>https://www.flcourts.org/</t>
  </si>
  <si>
    <t>https://help.flcourts.org/download-the-app/</t>
  </si>
  <si>
    <t>https://www.flcourts.org/Resources-Services/Court-Improvement/Family-Courts/Family-Law-Self-Help-Information/Getting-Started</t>
  </si>
  <si>
    <t>https://www.flcourts.org/Resources-Services/Court-Improvement/Family-Courts/Family-Law-Self-Help-Information</t>
  </si>
  <si>
    <t>https://www.myflcourtaccess.com/default.aspx</t>
  </si>
  <si>
    <t>Rule 14.410; https://www.flcourts.org/content/download/216676/1966002/FLORIDA-RULES-FOR-CERTIFICATION-AND-REGULATION-OF-INTERPRETERS.pdf; Court Interpreter Complaints,  https://www.flcourts.org/Resources-Services/Court-Services/Court-Interpreting/Court-Interpreter-Complaints</t>
  </si>
  <si>
    <t>See Rule 14.200; https://www.flcourts.org/content/download/216676/1966002/FLORIDA-RULES-FOR-CERTIFICATION-AND-REGULATION-OF-INTERPRETERS.pdf</t>
  </si>
  <si>
    <t>See Rules 14.100-14.460; https://www.flcourts.org/content/download/216676/1966002/FLORIDA-RULES-FOR-CERTIFICATION-AND-REGULATION-OF-INTERPRETERS.pdf</t>
  </si>
  <si>
    <t>See Florida Rule of Judicial Administration 2.560 (e),  https://casetext.com/rule/florida-court-rules/florida-rules-of-judicial-administration/part-v-practice-of-law/practice-and-litigation-procedures/rule-2560-appointment-of-spoken-language-court-interpreters-for-non-english-speaking-and-limited-english-proficient-persons</t>
  </si>
  <si>
    <t>https://www.flcourts.org/Publications-Statistics/Publications/2016-17-Annual-Report/Enhance-Access-to-Justice-and-Court-Services</t>
  </si>
  <si>
    <t xml:space="preserve">http://www.floridahealth.gov/provider-and-partner-resources/fccdhh/legal/legal-systems-accessibility-task-force.html </t>
  </si>
  <si>
    <t xml:space="preserve">Supreme Court of Florida – Administrative Order AOSC11-45, In re: Court Intrepreting Services in Florida’s Trial Courts. 
Available at:  https://www.floridasupremecourt.org/content/download/240794/2129595/AOSC11-45.pdf
See “Standards of Operation”, Sections V.F.1, V.G. 1, V.G.2, V.G.3.
</t>
  </si>
  <si>
    <t xml:space="preserve">Supreme Court of Florida – Administrative Order AOSC11-45, In re: Court Intrepreting Services in Florida’s Trial Courts. 
Available at:  https://www.floridasupremecourt.org/content/download/240794/2129595/AOSC11-45.pdf
See “Standards of Operation”, Sections I.E.1, V.A.1.
</t>
  </si>
  <si>
    <t>See Florida Rules of Judicial Administration, Rule 2.540, available at:
  https://www.floridasupremecourt.org/content/download/327563/2945163/05-1588%20Amended%20Supplemental%20Appendix%20Part%202%20%206-20-06.pdf</t>
  </si>
  <si>
    <t xml:space="preserve">https://www.flcourts.org/Administration-Funding/Court-Administration-About-Us/Accessibility-Statement
(“On July 1, 2006, the Florida Accessible Electronic and Information Act was implemented that requires Florida State Government web sites to comply with Section 508 to ensure the widest possible audience easy access to government information. Section 508 standards are based on access guidelines developed by the Web Accessibility Initiative of the World Wide Web Consortium (W3C).”)
</t>
  </si>
  <si>
    <t>See, e.g., https://www.15thcircuit.com/program-page/ada-faq ("Can I bring my service animal into the courthouse?</t>
  </si>
  <si>
    <t>https://www.flcourts.org/content/download/217587/1971468/title-ii-guidelines-revised.pdf
See p. 9</t>
  </si>
  <si>
    <t xml:space="preserve">Florida Rules of Judicial Administration (FRJA) (available at https://www.flcourts.org/content/download/217909/1973400/Florida-Rules-of-Judicial-Administration.pdf) Rule 2.540(c) (“(1) All notices of court proceedings to be held in a public facility, and all process compelling appearance at such proceedings, shall include the following statement in bold face, 14-point Times New Roman or Courier font: “If you are a person with a disability who needs any accommodation in order to participate in this proceeding, you are entitled, at no cost to you, to the provision of certain assistance. Please contact [identify applicable court personnel by name, address, and telephone number] at least 7 days before your scheduled court appearance, or immediately upon receiving this notification if the time before the scheduled appearance is less than 7 days; if you are hearing or voice impaired, call 711.”
(2) Each trial and appellate court shall post on its respective website and in each court facility the procedures for obtaining an accommodation as well as the grievance procedure adopted by that court.  “)
</t>
  </si>
  <si>
    <t>See "Court ADA Accommodations and Grievance Procedure Information" at https://www.flcourts.org/Administration-Funding/Court-Administration-About-Us/ADA-Information</t>
  </si>
  <si>
    <t xml:space="preserve">This appears to be addressed on the individual websites of the judicial circuits.  The approach varies among judicial circuits, but most websites include a PDF form request, which typically includes an email address where the form may be sent.  See First Judicial Circuit site:  https://www.firstjudicialcircuit.org/sites/default/files/document_library/2015-56%20ATTACHMENT%20-%20ADA%20Accommodation%20Request%20Form%2011.2015.pdf
Certain others, including the Tenth Judicial Circuit, have a direct web-based request.  See Tenth Judicial Circuit site:  http://jud10.flcourts.org/ada-accommodation-request
</t>
  </si>
  <si>
    <t>See "Court ADA Accommodations and Grievance Procedure Information" at https://www.flcourts.org/content/download/217585/1971456/Grievan</t>
  </si>
  <si>
    <t>https://www.flcourts.org/content/download/217585/1971456/Grievance-Procedure.pdf    
Executive Assistant to the State Courts Administrator
 Office of the State Courts Administrator
 Supreme Court Building
 500 S. Duval Street
 Tallahassee, Florida 32399-1900
 Telephone: 850-922-4370
 Email: ADA@flcourts.org</t>
  </si>
  <si>
    <t>https://www.flcourts.org/Administration-Funding/Court-Administration-About-Us/ADA-Information</t>
  </si>
  <si>
    <t>As of 2009, 90 percent of all fines and fees collected by court clerk must be deposited into the Clerks of the Court Trust Fund with in the state’s Justice Administrative Commission. The remaining 10 percent may be used by the clerk for operational needs. (page 9) https://www.brennancenter.org/sites/default/files/2019-08/Report_The%20Hidden-Costs-Florida%27s-Criminal-Justice-Fees.pdf</t>
  </si>
  <si>
    <t xml:space="preserve">Under Fla. Stat. 948.06, each judicial circuit must establish an alternative sanctioning program for technical violations of parole, which includes “[f]ailure to meet a monthly quota on any required probation condition, including, but not limited to, making restitution payments, paying court costs, or completing community service hours.”  
The Eleventh Judicial Circuit of Florida, which includes Miami-Dade County, adopted Administrative Order No. 18-02, which establishes alternative sanctions for probation violations based on failure to pay cost of supervision and failure to pay restitution.  Not all probationers are eligible to participate, so alternative sanctions are not universally available.  All alternative sanctions must also be approved by a judge, who can reject the alternative sanction.  https://www.jud11.flcourts.org/Render?fileid=%7B0B0A47A5-1EB4-4AAB-9242-4C4B09E2B2E8%7D
For a violation based on failure to pay cost of supervision, the only approved sanction for an offender with no ability to pay is to (1) waive arrearage for costs of
Supervision or (2) waive costs of supervision.  If a defendant has the ability to pay, the only approved sanction is to set up a payment plan.  
For a violation based on failure to pay restitution, the only approved sanctions are (1) extension of probation and (2) if the defendant is unemployed, referral to employment assistance agencies.  
</t>
  </si>
  <si>
    <t xml:space="preserve">Fines may be waived in favor of community service as noted in primary benchmark 9.  Research yielded no evidence of statutory language that permitted waiver of fees and assessments, however, Florida’s 2019 Annual Assessments and Collections Report notes that $7,695,013 in mandatory statewide fees, service charges were “reduced, suspended, or waived…” https://finesandfeesjusticecenter.org/content/uploads/2020/07/2019-Annual-Assessments-and-Collections-Report-1.pdf. See page 9. </t>
  </si>
  <si>
    <t>Data is collected and is available to the public in an Internet-based database. See Fla. Stat. §943.6871(3) No indication that the data is broken down in the given categories.</t>
  </si>
  <si>
    <t xml:space="preserve">Florida’s policies are relatively fractured on a by-county or by-circuit basis; several counties and state circuit courts had policies in place, but rescinded them at the end of August without replacing them 
•	The 2nd Judicial Circuit authorized Clerks of Court to postpone drivers’ license suspensions for non-court ordered sanctions in all civil traffic cases for the duration of the public health emergency. 
•	The 7th Judicial Circuit directed the Clerks of Court to cease issuance of D-6 drivers’ license suspensions.
•	10th Judicial Circuit: Issued an administrative order authorizing Clerks to grant a onetime request for an extension of time to pay fines and costs imposed by county courts in criminal cases for a period of 60 days; for civil traffic violations, payment may be extended for a period of 120 days.
•	The Clerk of Court in the 17th Judicial Circuit shall not issue a D-6 license suspension or default any defendant on any civil traffic infraction or default or issue a D-6 license suspension on any defendant who is currently on a payment plan until further order of the court. Also, an April 6 update to the order allows the clerk to grant a one time request for an extension of time for the payment of fines and/or costs imposed in circuit and county criminal cases and non criminal traffic violations, for a period of 60 days from the date imposed by the court. (no longer in effect as of June 1, 2020)
•	Hillsborough County: Financial due dates set for March 18, 2020 through December 31, 2020 for all Criminal and Traffic cases have been extended for an additional 60 days. 
•	Miami Dade County: Persons whose criminal, misdemeanor, or traffic payment plans are cancelled due to non payment during the timeframe that the courthouses are closed to the public, can re-enroll without any penalty or additional fees. The Courts and Clerk of Courts will not be issuing driver’s license suspensions during the period that the courthouses are closed to the public due to COVID-19.
•	Osceola County approved a 60-day extension for all criminal and traffic payments with due dates for the time period of March 13, 2020 – May 22, 2020. </t>
  </si>
  <si>
    <t>Georgia</t>
  </si>
  <si>
    <t>See O.C.G.A. § 15-11-160(b) (addresses issuance of a summons for a dependency proceeding, states that “A summons shall state that a party is entitled to an attorney in the proceedings and that the court will appoint an attorney if the party is an indigent person.”).
See also, O.C.G.A. § 15-11-103(g) (further spells out the right to appointed counsel for parents).
See also, National Coalition for a Civil Right to Counsel, http://civilrighttocounsel.org/major_developments/274.</t>
  </si>
  <si>
    <t>See O.C.G.A. §§ 37-3-44(a) (emergency receiving facility); 37-3-81(a)(2) (involuntary inpatient); 37-3-83(e) and (h) (continued involuntary inpatient); 37-3-92(a) (involuntary outpatient); 37-3-150 (appeals); 37-4-110 (appeals).
See also, National Coalition for a Civil Right to Counsel, http://civilrighttocounsel.org/major_developments/278.
See also, https://thegao.org/initiatives/olmstead-ada/your-rights-and-involuntary-mental-health-treatment/.</t>
  </si>
  <si>
    <t>See O.C.G.A. §§ 29-4-11(c)(1)(D), 29-4-42(a).
See also, National Coalition for a Civil Right to Counsel, http://civilrighttocounsel.org/major_developments/279.</t>
  </si>
  <si>
    <t>See O.C.G.A. § 15-11-262(a) ("A child and any other party to a proceeding under this article shall have the right to an attorney at all stages of the proceedings under this article."); O.C.G.A. § 15-11-262(j) ("Indigent parents are entitled to counsel in termination proceedings if they make it known that they want counsel.").
See also, National Coalition for a Civil Right to Counsel, http://civilrighttocounsel.org/major_developments/276.</t>
  </si>
  <si>
    <t>State Bar Rule 6.1 requests lawyers do 50 hours. ("A lawyer should aspire to render at least (50) hours of pro bono publico legal services per year."). 
See https://www.gabar.org/Handbook/index.cfm#handbook/rule140.
See also, Pro Bono Institute, http://www.cpbo.org/wp-content/uploads/2020/06/Pro-Bono-Rules-Chart-6.12.20.pdf.</t>
  </si>
  <si>
    <t>See https://www.gabar.org/handbook/index.cfm#handbook/rule559.
See also, Pro Bono Institute, http://www.cpbo.org/wp-content/uploads/2020/06/Pro-Bono-Rules-Chart-6.12.20.pdf.</t>
  </si>
  <si>
    <t>Rule 5.5(h) ("A person who is not a member of the State Bar of Georgia, but who is allowed to practice law in Georgia on a limited basis pursuant to Supreme Court of Georgia Rules Part XXI, Rule 121, Provision Of Legal Services Following Determination Of Major Disaster, may provide legal services in this state to the extent allowed by said Rules.").
See https://www.gabar.org/handbook/index.cfm#handbook/rule129.
See also, Pro Bono Institute, http://www.cpbo.org/wp-content/uploads/2020/06/Pro-Bono-Rules-Chart-6.12.20.pdf.</t>
  </si>
  <si>
    <t>Georgia Bar Rule 1-202(d). Limited to attorneys 70 or older retired attorneys in good standing with GA Bar Only (no out of state license allowed). They are required to work with a pro bono program recognized by the State Bar’s Pro Bono Project or nonprofit legal service program).
See https://www.gabar.org/handbook/index.cfm#handbook/rule12.
See also, https://www.americanbar.org/content/dam/aba/administrative/law_aging/2018-emeritus-probono-practice-rules.pdf.
See also, Pro Bono Institute, http://www.cpbo.org/wp-content/uploads/2020/06/Pro-Bono-Rules-Chart-6.12.20.pdf.</t>
  </si>
  <si>
    <t>The A2J Committee hosts several free legal clinics throughout the state.
See, e.g., Free Legal Record Restriction/Expungement Clinic (noted in Minutes Agenda, https://georgiacourts.gov/wp-content/uploads/2020/04/02-19-20-A2J-Agenda-and-Materials.pdf).</t>
  </si>
  <si>
    <t>Georgia law requires the AOC to “compile statistical and financial data and other information on the judicial work of the courts and on the work of other offices related to and serving the courts, which data and information shall be provided by the courts.” 
See O.C.G.A. §15‐5‐24 (3)).
See https://research.georgiacourts.gov/.
See also, https://research.georgiacourts.gov/wp-content/uploads/sites/3/2019/09/Georgia-Court-Guide-to-Statistical-Reporting-v6-FINAL-11.17.17.pdf.</t>
  </si>
  <si>
    <t>See https://research.georgiacourts.gov/wp-content/uploads/sites/3/2019/09/Georgia-Court-Guide-to-Statistical-Reporting-v6-FINAL-11.17.17.pdf.</t>
  </si>
  <si>
    <t>Self-Represented Litigants must file a Pauper’s Affidavit with the local courts to be relieved of paying any deposit, fee, or other cost which is normally required in the court.
See O.C.G.A. § 9-15-2 (.).</t>
  </si>
  <si>
    <t>No.</t>
  </si>
  <si>
    <t xml:space="preserve">The Judicial Counsel of Georgia, Administrative Office of the Courts is the successor of the Access, Fairness, Public Trust and Confidence Committee. The A2J website can be found at https://georgiacourts.gov/a2j/, and the site includes links to bench cards/books and self-represented litigant resources. </t>
  </si>
  <si>
    <t>Georgia's A2J Committee is partnering with the State Bar’s ATJ Committee and adopted its strategic plan, which can be found at ttps://georgiacourts.gov/wp-content/uploads/2019/12/Judicial-Council-Strategic-Plan-Year-2020-2022.pdf.</t>
  </si>
  <si>
    <t>The A2J website lists links to working law libraries with staff, as well as an area to sign up for the self-represented litigant network, at https://georgiacourts.gov/a2j/self-help-resources-highlighted-by-a2j/</t>
  </si>
  <si>
    <t>See https://georgiacourts.gov/</t>
  </si>
  <si>
    <t xml:space="preserve">See Uniform Superior Court Rule 7.3 (https://www.gasupreme.us/wp-content/uploads/2020/07/UNIFORM-SUPERIOR-COURT-RULES-2020_07_02.pdf); 
Uniform Rule for Interpreter Programs (https://georgiacourts.gov/wp-content/uploads/2019/12/Rules-and-Regulations-for-Georgias-Court-Interpreters-Appendix-A.pdf); 
Use of Interpreters for non-English Speaking and Hearing-Impaired Persons (https://georgiacourts.gov/wp-content/uploads/2019/12/Supreme-Court-of-Georgia-Rules-and-Regulations-for-Interpreters.pdf).
Further, the YES answer is supported by the Model Administrative Protocol ("MAP"), a comprehensive, step-by-step guide to the provision of language assistant services in judicial proceedings and court-managed programs. 
The MAP is adopted by the Commission on Interpreters of the Supreme Court of Georgia, which is the regulating body for interpreters and their use in the Georgia courts.
By the MAP's  terms, the Supreme Court of Georgia encourages all courts to adopt the MAP. The MAP is  available on-line at https://georgiacourts.gov/wp-content/uploads/2020/06/Supreme-Court-of-Georgia-Commission-on-Interpreters-Model-Administrative-Protocol-Final-Version.pdf.
</t>
  </si>
  <si>
    <t>The Commission on Interpreters of the Supreme Court of Georgia provides bench cards for working with Limited English Proficient Persons and foreign language interpreters in the Courtroom, as well as for working with Deaf or Hard of Hearing persons and sign language interpreters in the Courtroom, available at https://georgiacourts.gov/coi/. The Commission also offers additional tools and resources for different kinds of court users or Court Interpreters, also available at https://georgiacourts.gov/coi/.</t>
  </si>
  <si>
    <t>The Commission on Interpreters of the Supreme Court of Georgia provides bench cards for working with Limited English Proficient Persons and foreign language interpreters in the Courtroom, as well as for working with Deaf or Hard of Hearing persons and sign language interpreters in the Courtroom, available athttps://georgiacourts.gov/coi/. The Commission also offers additional tools and resources for different kinds of court users or Court Interpreters, also available at https://georgiacourts.gov/coi/.</t>
  </si>
  <si>
    <t xml:space="preserve">The specifics depend on the Court, but guidance is provided in Commission bench cards, e.g., https://georgiacourts.gov/wp-content/uploads/2019/07/LEP-bench-card-blue-May-2016.pdf. Per the MAP, courts are encouraged to identify and understand all the possible points of contact for identification of language access needs and such contact is a "key element" in the provision of language access services. (https://georgiacourts.gov/wp-content/uploads/2020/06/Supreme-Court-of-Georgia-Commission-on-Interpreters-Model-Administrative-Protocol-Final-Version.pdf.). </t>
  </si>
  <si>
    <t xml:space="preserve">Language services are required per the Uniform Superior Court Rule 7.3 (https://www.gasupreme.us/wp-content/uploads/2020/07/UNIFORM-SUPERIOR-COURT-RULES-2020_07_02.pdf), Uniform Rule for Interpreter Programs (https://georgiacourts.gov/wp-content/uploads/2019/12/Rules-and-Regulations-for-Georgias-Court-Interpreters-Appendix-A.pdf), and Use of Interpreters for non-English Speaking and Hearing-Impaired Persons (https://georgiacourts.gov/wp-content/uploads/2019/12/Supreme-Court-of-Georgia-Rules-and-Regulations-for-Interpreters.pdf). The MAP also requires such services. (https://georgiacourts.gov/wp-content/uploads/2020/06/Supreme-Court-of-Georgia-Commission-on-Interpreters-Model-Administrative-Protocol-Final-Version.pdf.). </t>
  </si>
  <si>
    <t xml:space="preserve">Georgia is a member of the National Center for State Courts, Council of Language Access Coordinators (NCSC-CLAC), and conforms to its testing standards for licensing of court interpreters (https://georgiacourts.gov/wp-content/uploads/2019/12/Requirements-for-Licensure-as-a-Court-Interpreter-in-the-State-of-Georgia.pdf.).  In addition to fulfilling test requirements, all interpreters must be at least 18 years of age, of good moral character, and a legal U.S. resident. </t>
  </si>
  <si>
    <t xml:space="preserve">Each court is in charge of performing this task. The MAP also provides direction for proper identification of what documents, signage or other important information should be properly translated, and to which languages said signs should be translated (https://georgiacourts.gov/wp-content/uploads/2020/06/Supreme-Court-of-Georgia-Commission-on-Interpreters-Model-Administrative-Protocol-Final-Version.pdf.). This task is not performed by the staff for the Commission on Interpreters.  </t>
  </si>
  <si>
    <t>The Uniform Superior Court Rule 7.3 contemplates the use of certified interpreters (https://www.gasupreme.us/wp-content/uploads/2020/07/UNIFORM-SUPERIOR-COURT-RULES-2020_07_02.pdf), as does the Rules and Regulations for Georgia Court Interpreters (https://georgiacourts.gov/wp-content/uploads/2019/12/Rules-and-Regulations-for-Georgias-Court-Interpreters-Appendix-A.pdf). The Commission maintains an online database of state-licensed interpreters that can be searched by language and by county, at coi.georgiacourts.gov. Courts are advised to make a diligent effort to appoint a “Certified” interpreter. If a Certified interpreter is unavailable, a “Conditionally Approved” or “Registered” interpreter should be given preference. The MAP's guidance is consistent in this regard (https://georgiacourts.gov/wp-content/uploads/2020/06/Supreme-Court-of-Georgia-Commission-on-Interpreters-Model-Administrative-Protocol-Final-Version.pdf.).</t>
  </si>
  <si>
    <t>The Uniform Superior Court Rule 7.3 provides translation services at the court's expense at the local level (https://www.gasupreme.us/wp-content/uploads/2020/07/UNIFORM-SUPERIOR-COURT-RULES-2020_07_02.pdf), as does the Rules and Regulations for Georgia Court Interpreters (https://georgiacourts.gov/wp-content/uploads/2019/12/Rules-and-Regulations-for-Georgias-Court-Interpreters-Appendix-A.pdf) and MAP (https://georgiacourts.gov/wp-content/uploads/2020/06/Supreme-Court-of-Georgia-Commission-on-Interpreters-Model-Administrative-Protocol-Final-Version.pdf.).</t>
  </si>
  <si>
    <t>Georgia Commission on Interpreters monitors licensing and regulatory aspects. 
See 
georgiacourts.gov/coi/.  
Additionally, the Supreme Court of Georgia Commission on Interpreters has a Model Administrative Protocol with a process for courts to monitor interpreters and provide complaint mechanisms.  
See https://georgiacourts.gov/wp-content/uploads/2020/06/Supreme-Court-of-Georgia-Commission-on-Interpreters-Model-Administrative-Protocol-Final-Version.pdf.</t>
  </si>
  <si>
    <t>Annual Reports for the State of Georgia ADA Coordinator's Office are published through the Georgia State Financing and Investment Commission. See https://gsfic.georgia.gov/annual-report.</t>
  </si>
  <si>
    <t>See Georgia Commission on Interpreters, Rules on Interpreters for Different Courts, https://georgiacourts.gov/wp-content/uploads/2020/06/Uniform-Rules-re-Interpreters.pdf.</t>
  </si>
  <si>
    <t>A Meaningful Opportunity to Participate: ADA Court Handbook at 162-63,  https://georgiacourts.gov/wp-content/uploads/2019/09/ADA-Judicial-Handbook-2017_Oct-Update.pdf.</t>
  </si>
  <si>
    <t>A Meaningful Opportunity to Participate: ADA Court Handbook at 19-20,  109, https://georgiacourts.gov/wp-content/uploads/2019/09/ADA-Judicial-Handbook-2017_Oct-Update.pdf.</t>
  </si>
  <si>
    <t>A Meaningful Opportunity to Participate: ADA Court Handbook at 26-28,  https://georgiacourts.gov/wp-content/uploads/2019/09/ADA-Judicial-Handbook-2017_Oct-Update.pdf.</t>
  </si>
  <si>
    <t>A Meaningful Opportunity to Participate: ADA Court Handbook at 19-20,  https://georgiacourts.gov/wp-content/uploads/2019/09/ADA-Judicial-Handbook-2017_Oct-Update.pdf.</t>
  </si>
  <si>
    <t>A Meaningful Opportunity to Participate: ADA Court Handbook at 74,  https://georgiacourts.gov/wp-content/uploads/2019/09/ADA-Judicial-Handbook-2017_Oct-Update.pdf.</t>
  </si>
  <si>
    <t>A Meaningful Opportunity to Participate: ADA Court Handbook at 75,  https://georgiacourts.gov/wp-content/uploads/2019/09/ADA-Judicial-Handbook-2017_Oct-Update.pdf.
See, e.g., https://www.accgov.com/DocumentCenter/View/815/American-Disabilities-Act-Accommodation-Request-P?bidId=. 
See, e.g., https://henrycountyprobatecourt.com/Portals/0/ADA-ComplaintForm.pdf</t>
  </si>
  <si>
    <t>https://ada.georgia.gov/meaningful-opportunity-participate.
Also avaliable at https://georgiacourts.gov/municipal/resources-and-publications/.</t>
  </si>
  <si>
    <t>The state recently eliminated the DeKalb County Recorders Court and reduced associated fines for traffic offenses.
https://www.ajc.com/news/local-govt--politics/dekalb-traffic-fines-decline-after-court-abolished/RcRiS6uY6euGn0mWUuZncN/
A lawsuit questioned whether the court even had legal authority over traffic offenses, residents complained about exorbitant fines and attorneys said it created a “debtors’ prison” by jailing those who couldn’t pay. The problems confronting the money-making — and possibly illegal — DeKalb Recorders Court led to its abolition by Georgia lawmakers last year.
. . .
The elimination of the $25-per-ticket court cost appears to account for much of the decrease in revenue, said State Court Clerk Melanie Wilson. The county also stopped imposing a $100 fee when defendants failed to appear in court, required lower bond amounts and ended a $75 fee in every case in which a bench warrant was issued.
[Note to self: also reference the private probation reforms, caps on supervision fees, etc].</t>
  </si>
  <si>
    <t xml:space="preserve">Ga. Comp. R. &amp; Regs. r. 120-1-14-.24
No debt collector shall use unfair or unconscionable means to collect or attempt to collect any claim. Without limiting the general application of the foregoing, the following conduct will be deemed to violate this Section:
(a) the seeking or obtaining of any written statement or acknowledgment in any form that specifies that a consumer's obligation is one incurred for necessaries of life where the original obligation was not, in fact, incurred for such necessaries;
(b) the seeking or obtaining of any written statement or acknowledgment in any form containing an affirmation of any obligation by a consumer who has been declared bankrupt, without clearly disclosing the nature and consequences of such affirmation and the fact that the consumer is not legally obligated to make such affirmation;
(c) the collection of or the attempt to collect any interest or other charge, fee, or expense incidental to the principal obligation unless such interest or incidental fee, charge or expense incidental to the principal obligation is expressly authorized by the agreement creating the obligation and legally chargeable to the consumer.
Ga. Comp. R. &amp; Regs. r. 120-1-14-.23
No debt collector shall use any fraudulent, deceptive or misleading representation or means to collect or attempt to collect claims or to obtain information concerning a consumer or consumers. Without limiting the general application of the foregoing, the following conduct will be deemed to violate this Section:
(a) the use of any name, while engaged in debt collection, other than the debt collector's true name;
(b) the failure to clearly disclose in all communications made to collect or attempt to collect a claim or to obtain or attempt to obtain information about a consumer, that the debt collector is attempting to collect a claim and that any information obtained will be used for that purpose;
(c) any false representation that the debt collector has in his possession information or something of value for the consumer, that is made to solicit or discover information about the consumer;
(d) the failure to clearly disclose the name and full business address of the person to whom the claim has been assigned for collection, or to whom the claim is owed, at the time of making any demand for money;
(e) any false representation or implication of the character, extent or amount of a claim against a consumer, or of its status in any legal proceeding;
(f) any false representation or false implication that any debt collector is vouched for, bonded by, affiliated with or is an instrumentality, agent or official of this State or any agency of the Federal, State or local government;
(g) the use or distribution or sale of any written communication which stimulates or is falsely represented to be a document authorized, issued or approved by a court, an official, or any other legally constituted or authorized authority; or which creates a false impression about its source, authorization or approval;
(h) any representation that an existing obligation of the consumer may be increased by the addition of attorney's fees, investigation fees, service fees or any other fees or charges when, in fact, such fees or charges may not legally be added to the existing obligation; or
(i) any false representation or false impression about the status or true nature of or the services rendered by the debt collector or his business.
</t>
  </si>
  <si>
    <t xml:space="preserve">Athens-Clarke County: All municipal fine payments and deadlines will be extended.
Clayton County: The State Court of Clayton County and the Office of the Solicitor-General capped the fines for speeding, following too closely, improper lane change and other low-risk maintenance and/or moving violations at $50 plus surcharges.
Macon County: The Macon County Circuit Court is extending the deadline for 90 days on fines, fees, costs and restitution due dates falling between March 20 and April 20. The extension will cover court-imposed charges and penalties due in traffic, driving under the influence, criminal felony, criminal misdemeanor and juvenile delinquency cases. 
</t>
  </si>
  <si>
    <t xml:space="preserve">In the Family Courts, appointments are being made in parental termination and other cases as the court determines appropriate, including for involuntary hospitalizations, vulnerable adults, juveniles and parental rights cases.
The applicable statutes are as follows:  Hawaii Revised Statutes (HRS)  Section 334-234 (involuntary hospitalization); Section 346-234 (Adult Protective Services); Section 346-402 (Young Adult Voluntary Foster Care Program); Section 571-8.5 and Section 571-87 (juvenile); Section 582-1 (Interstate Compact on Juvenile cases); Section 584-19 (paternity); Section 587A-17 (child abuse/neglect); Hawaii Family Court Rules, Rule 153 and Rule 155 (counsel for child).  
HRS Sections 571-8.5 and 571-87 gives family court judges the power to appoint guardians ad litem or attorneys at no cost if a litigant is indigent.  Such appointments are funded through the Family Court - Judiciary budget unless it is a criminal matter, which is funded through the State Budget &amp; Finance Office.
http://civilrighttocounsel.org/major_developments/159
</t>
  </si>
  <si>
    <t xml:space="preserve">In the Family Courts, appointments are being made in parental termination and other cases as the court determines appropriate, including for involuntary hospitalizations, vulnerable adults, juveniles and parental rights cases.
The applicable statutes are as follows:  Hawaii Revised Statutes (HRS)  Section 334-234 (involuntary hospitalization); Section 346-234 (Adult Protective Services); Section 346-402 (Young Adult Voluntary Foster Care Program); Section 571-8.5 and Section 571-87 (juvenile); Section 582-1 (Interstate Compact on Juvenile cases); Section 584-19 (paternity); Section 587A-17 (child abuse/neglect); Hawaii Family Court Rules, Rule 153 and Rule 155 (counsel for child).  
HRS Sections 571-8.5 and 571-87 gives family court judges the power to appoint guardians ad litem or attorneys at no cost if a litigant is indigent.  Such appointments are funded through the Family Court - Judiciary budget unless it is a criminal matter, which is funded through the State Budget &amp; Finance Office.
http://civilrighttocounsel.org/major_developments/283
</t>
  </si>
  <si>
    <t xml:space="preserve">In cases where the state gets temporary custody of a child and the child is in foster care, a guardian ad litem can be appointed for the child.
http://civilrighttocounsel.org/major_developments/285
</t>
  </si>
  <si>
    <t>Attorneys are encouraged to perform pro bono work in multiple ways. 
First, Hawaii Rules of Professional Conduct Rule 6.1 provides that a lawyer should aspire to provide at least 50 hours of pro bono services per year:  https://www.courts.state.hi.us/docs/court_rules/rules/hrpcond.htm#Rule%206.1.
Second, the Rules of the Supreme Court of the State of Hawaii  Rule 1.14 provides that each person licensed to practice law after 2001 shall complete a professionalism course, which includes a session on pro bono service:  https://www.courts.state.hi.us/docs/court_rules/rules/rsch.htm#1.14 
Third, the Access to Justice (ATJ) Commission  provides model pro bono policies as a resource for law firms, governmental attorneys, and others who are interested in developing an internal pro bono policy of their own:  http://www.hawaiijustice.org/hawaii-access-to-justice-commission/model-policies. 
Fourth, the ATJ Commission continues to look for ways to develop and refine pro bono opportunities through the Committee on Increasing Pro Bono Legal Services:  http://www.hawaiijustice.org/hawaii-access-to-justice-commission/about-the-commission; http://25shu2g61cw30sjn46t4k87by.wpengine.netdna-cdn.com/wp-content/uploads/2019/05/052819_scmf-11-432_ATJCommission-OT.pdf
Fifth, the Annual Pro Bono Celebration is a way for the ATJ Commission to celebrate and recognize volunteer attorneys to further encourage pro bono efforts:   http://www.hawaiijustice.org/hawaii-access-to-justice-commission.
Sixth, the Hawaii State Bar Association–Committee on the Delivery of Legal Services to the Public develops and promotes programs designed to make legal services more readily available in the community, works with other organizations to increase services, coordinates participation of the HSBA membership in such programs, and provides a forum for exchange of ideas and information. The committee actively encourages pro bono work:  https://hsba.org/HSBA/ABOUT_US/Committees/Delivery_of_Legal_Services_to_the_Public/HSBA/About_Us/Committee_on_the_Delivery_of_Legal_Services_to_the_Public.aspx?hkey=18c00db6-efe0-45ea-993a-da0c46ef4d3c
http://www.cpbo.org/wp-content/uploads/2020/06/Pro-Bono-Rules-Chart-6.12.20.pdf</t>
  </si>
  <si>
    <t>Hawaii Revised Code of Judicial Conduct Rule 3.7B:  https://www.courts.state.hi.us/docs/court_rules/rules/rcjc.htm#Rule_3.7</t>
  </si>
  <si>
    <t xml:space="preserve">Hawaii Rules of Professional Conduct Rule 6.5:  https://www.courts.state.hi.us/docs/court_rules/rules/hrpcond.htm#Rule%206.5.
http://www.cpbo.org/wp-content/uploads/2020/06/Pro-Bono-Rules-Chart-6.12.20.pdf
</t>
  </si>
  <si>
    <t>All member of the HSBA are required to report their pro bono hours of service and related financial contributions on their attorney registration statement, pursuant to the Rules of the Supreme Court of Hawaii, Rule 17(d)(1)(B):  https://www.courts.state.hi.us/docs/court_rules/rules/rsch.htm</t>
  </si>
  <si>
    <t xml:space="preserve">Rules of the Supreme Court of Hawaii, Rule 20:  https://www.courts.state.hi.us/docs/court_rules/rules/rsch.htm#Rule20   
http://www.cpbo.org/wp-content/uploads/2020/06/Pro-Bono-Rules-Chart-6.12.20.pdf
</t>
  </si>
  <si>
    <t xml:space="preserve">Court Self-Help Centers (SHC) and Access to Justice Rooms (AJR) are a collaboration with Legal Aid Society of Hawaii, the Hawaii State Bar Association and respective Hawaii County Bars, as well as the Judiciary.  AmeriCorp members and volunteer attorneys provide legal information or legal advice to SHC/AJR clients.  The SHC/AJR are located in every major courthouse statewide, and volunteer attorneys can sign-up to volunteer through a simple sign-up procedure:  https://www.courts.state.hi.us/general_information/access_to_justice_rooms_self_help_centers  
The Hoʻokele Service Centers and Information Desks offer similar services where court staff service self-represented litigants by assisting with legal information and forms:  
https://www.courts.state.hi.us/general_information/access_to_justice_rooms_self_help_centers 
In addition, the executive directive of Volunteer Legal Services of Hawaii (VLSH), and a member of the ATJ Commission, organizes pop-up clinics with volunteer attorneys throughout the state:  https://www.vlsh.org/services.html
</t>
  </si>
  <si>
    <t xml:space="preserve">The Hawai'i Rules of Civil Procedure, the Hawai'i Family Court Rules, and the District Court Rules of Civil Procedure, permit limited-scope representation (unbundled legal services) without judicial approval.
Hawaii Rules of Civil Procedure, Rule 11.1: https://www.courts.state.hi.us/docs/court_rules/rules/hrcp.pdf 
District Court Rules of Civil Procedure, Rule 11.1: https://www.courts.state.hi.us/wp-content/uploads/2019/09/2019_dcrcp11am_newrule11.1_ada.pdf
Hawaii Family Court Rules, Rule 11.1:  https://www.courts.state.hi.us/wp-content/uploads/2019/09/2019_hfcr11am_newrule11.1_ada.pdf
</t>
  </si>
  <si>
    <t xml:space="preserve">There are court forms for limited-scope representation (unbundled legal services) available that allow for automatic withdrawal upon completion of a task.
Hawaii Rules of Civil Procedure, Rule 11.1: https://www.courts.state.hi.us/docs/court_rules/rules/hrcp.pdf 
District Court Rules of Civil Procedure, Rule 11.1: https://www.courts.state.hi.us/wp-content/uploads/2019/09/2019_dcrcp11am_newrule11.1_ada.pdf 
Hawaii Family Court Rules, Rule 11.1:  https://www.courts.state.hi.us/wp-content/uploads/2019/09/2019_hfcr11am_newrule11.1_ada.pdf
</t>
  </si>
  <si>
    <t>Number of cases and case type are published in the Judiciary annual reports every year:  https://www.courts.state.hi.us/wp-content/uploads/2020/02/2019_Hawaii_State_Judiciary_Annual_Report_online.pdf</t>
  </si>
  <si>
    <t xml:space="preserve">Court records are available to the public, either online or via the legal documents branch in every circuit:   https://www.courts.state.hi.us/legal_references/records/search_court_records 
SRLs are given copies of their court records for free during their time matriculating through the system.  If copies are needed at a later date, there is a fee pursuant to records rules; however, SRLs can apply for a waiver for those costs.  
Daylin-Rose H. Heather
Special Assistant to the Administrative Director of the Courts
The Judiciary - State of Hawaiʻi
417 South King St.
Honolulu, HI 96813
Tel: (808) 539-4976
Fax: (808) 539-4855
Email: DaylinRose.H.Heather@courts.hawaii.gov
</t>
  </si>
  <si>
    <t xml:space="preserve">The Judiciary is able to compile information regarding appointment of civil counsel in all cases where counsel is appointed, which is most commonly termination of parental rights, foster care cases, involuntary commitment, etc.  Information can also be compiled for all criminal cases.
Jenny Silbiger
Access to Justice Coordinator
State Law Librarian
jenny.r.silbiger@courts.hawaii.gov
(808) 539-4965
</t>
  </si>
  <si>
    <t xml:space="preserve">Hawaii has an Access to Justice Commission established by the Rules of the Supreme Court of the State of Hawaii, Rule 21 in May 2008.
Staff and funding support for the Commission is provided by a combination of private and public sources of financial and in-kind support:  https://www.courts.state.hi.us/docs/court_rules/rules/rsch.htm; http://www.hawaiijustice.org/hawaii-access-to-justice-commission
</t>
  </si>
  <si>
    <t xml:space="preserve">The Hawaii State Law Librarian (full-time, civil-service position), serves as the Judiciary's Access to Justice Coordinator, and is the liaison with the Hawaii Access to Justice Commission as well as legal service providers in the state.  The role of the Access to Justice Coordinator is to coordinate and support access to justice efforts throughout the state.
This position is further supported by the Special Assistant to the Administrative Director of the Courts, who is an attorney whose job description includes supporting the Judiciary’s access to justice efforts statewide.
Jenny Silbiger
Access to Justice Coordinator
State Law Librarian
jenny.r.silbiger@courts.hawaii.gov
(808) 539-4965
Daylin-Rose Heather
Special Assistant to the Administrative Director of the Courts
daylinrose.h.heather@courts.hawaii.gov
(808) 539-4976
</t>
  </si>
  <si>
    <t xml:space="preserve">The Judiciary employs an attorney as the Special Assistant to the Administrative Director of the Courts, who supports the Judiciary’s access to justice efforts, including the Self-Help Centers and Access to Justice Rooms statewide.
The Judiciary hired an attorney to serve as its Chief Innovations Officer who leads statewide innovations, such as the creation of Online Dispute Resolution for small claims cases statewide: https://www.courts.state.hi.us/wp-content/uploads/2019/01/State-of-the-Judiciary_FINAL_01-24-19.pdf   
The Judiciary also created the Standing Committee on Innovation, Technology, and Self-Represented Litigants in 2018 to develop and coordinate implementation of the
Judiciary’s internal access to justice efforts in district courts across the state.  Both the Chief Innovations Officer and the Access to Justice Coordinator serve on this committee, which is otherwise comprised of judges and court administrators: https://www.courts.state.hi.us/wp-content/uploads/2018/10/order253.pdf
</t>
  </si>
  <si>
    <t xml:space="preserve">Hawaii was one of seven states selected to participate in the Justice For All (JFA) grant project in 2016.  Through this project, the Hawaii JFA Committee prepared a strategic action plan, which detailed several ways for Hawaii to achieve the aspirational goal of 100% meaningful access to justice.   
The Hawaii JFA project was a collaborative project of the Hawaii Justice Foundation, the Hawaii Access to Justice Commission, and the Hawaii State Judiciary.  
Summary of action plan:  http://www.hawaiijustice.org/hajc/justice-strategic-plan
Full 2017 JFA Final Report with action plan:  http://oaoa.hawaii.gov/jud/annual_reports/Hawaii_JFA_JFA_Project_Report_Year_1_FINAL.pdf
</t>
  </si>
  <si>
    <t xml:space="preserve">The JFA Committee implemented three of the four initiatives recommended in the strategic action plan.  A progress report on these implementation efforts, which includes sustainability needs going forward, is available on the Judiciary website.  
This Strategic Action Plan was prepared as a part of the National Center for State Court's Justice for All Grant, which concluded in February 2020.  The projects recommended in the plan have been implemented and continue to this day.  Efforts in 2017-2019 were focused on implementation, and the plan drafted in 2017 was subsequently built upon in the 2019 report.  This report can be reviewed on an annual basis going forward as needed.
2019 JFA Final Report: https://www.courts.state.hi.us/wp-content/uploads/2020/05/Hawaii_JFA_Final_Narrative_Report.pdf
</t>
  </si>
  <si>
    <t xml:space="preserve">In 2017, community stakeholder and network partner meetings were conducted across the state to receive feedback on the civil justice system in order to identify barriers to justice.  These meetings included Hawaii’s most vulnerable and marginalized populations including Hawaii residents experiencing homeless, homeless service providers, low-income residents, as well as social service and health service providers.  Participation also included government officials from the three branches of government. This collaborative effort continued to 2019 through the Community Navigator and the Hawaii Legal Aid Interagency Roundtable Projects.  
Please see Hawaii’s 2017 JFA Final Report for more details about the community and network partner meetings:  http://oaoa.hawaii.gov/jud/annual_reports/Hawaii_JFA_JFA_Project_Report_Year_1_FINAL.pdf
Also see the 2019 JFA Final Report, which summarizes the continued collaboration through the Community Navigator and Hawaii Legal Aid Interagency Roundtable Projects:  https://www.courts.state.hi.us/wp-content/uploads/2020/05/Hawaii_JFA_Final_Narrative_Report.pdf
</t>
  </si>
  <si>
    <t xml:space="preserve">All judges statewide received training from the Judiciary on self-represented litigants in April 2017, which included written materials.  
Jenny Silbiger
Access to Justice Coordinator
State Law Librarian
jenny.r.silbiger@courts.hawaii.gov
(808) 539-4965
</t>
  </si>
  <si>
    <t xml:space="preserve">The Judiciary eLearning Center contains internal courses on customer service and serving the public, including the difference between legal information and legal advice.  Written materials accompany the courses.
The training does not reference ABA Rule 2.2 and Comment 4 specifically; however, staff are trained on the importance of impartiality and fairness, which is the heart of ABA Rule 2.2.  Furthermore, the training and accompanying written materials teaches staff how to assist SRLs, which includes the difference between legal information and legal advice.
Jenny Silbiger
Access to Justice Coordinator
State Law Librarian
jenny.r.silbiger@courts.hawaii.gov
(808) 539-4965
</t>
  </si>
  <si>
    <t xml:space="preserve">Hoʻokele Service Centers, Concierge Desks, and Information Desks assist self-represented litigants by providing legal information and forms.   These navigation resources are staffed by Judiciary employees who are trained specifically on how to service and provide guidance to self-represented litigants.  In 2019, the Hoʻokele Court Navigation Program received the Judiciary’s Group Certificate of Commendation Award:  https://www.courts.state.hi.us/wp-content/uploads/2020/02/2019_Hawaii_State_Judiciary_Annual_Report_online.pdf  
Information about these resources can be found on the Judiciary’s website:  
https://www.courts.state.hi.us/self-help/help
http://www.courts.state.hi.us/courts/family/family_court_programs
http://www.courts.state.hi.us/general_information/contact/oahu
Furthermore, the Judiciary eLearning Center contains internal courses on customer service and serving the public, including the difference between legal information and legal advice.
The Judiciary also has Self-Help Centers and Access to Justice Rooms which assist self-represented litigants and operate closely with court staff.  More information about the Self-Help Centers and Access to Justice Rooms can be found here:  https://www.courts.state.hi.us/general_information/access_to_justice_rooms_self_help_centers
</t>
  </si>
  <si>
    <t>The Judiciary solicits feedback from the general public through “We Value Your Opinion” Surveys where SRLs and members of the public are encouraged to submit feedback to the courts. Additionally, litigants can provide feedback via the Judiciary web site at:  https://www.courts.state.hi.us/we-value-your-opinion</t>
  </si>
  <si>
    <t xml:space="preserve">In 2019 the Judiciary received an State Justice Institute (SJI) grant and converted identified court forms into plain language, held plain language training for court staff and judges, and produced a plain language manual for the courts. The goal of this effort was to increase the understanding and use of plain language.
As part of this SJI plain language efforts, judges were referred to online tutorials that explained plain language and encouraged the use of plain language in all written court communications.
Jenny Silbiger
Access to Justice Coordinator
State Law Librarian
jenny.r.silbiger@courts.hawaii.gov
(808) 539-4965
</t>
  </si>
  <si>
    <t xml:space="preserve">A significant part of a 2019 SJI grant and plain language project was focused on converting forms to plain language, and then testing those forms with court users.  
Jenny Silbiger
Access to Justice Coordinator
State Law Librarian
jenny.r.silbiger@courts.hawaii.gov
(808) 539-4965
</t>
  </si>
  <si>
    <t xml:space="preserve">In 2019, the Judiciary received an SJI grant to convert identified court forms into plain language.  The SJI required matching funds from the Judiciary to take in this project and included stakeholders from our District Court forms committee, which includes judges and members from the community.
Jenny Silbiger
Access to Justice Coordinator
State Law Librarian
jenny.r.silbiger@courts.hawaii.gov
(808) 539-4965
</t>
  </si>
  <si>
    <t xml:space="preserve">Hawaiʻi operates under a “no bounce” policy whereby the court accepts any form submitted, including hand written forms.  HRCP Rule 5(e) provides, inter alia, that “Any other rule to the contrary notwithstanding, the clerk shall not refuse to accept for filing any paper presented for that purpose solely because it is not presented in proper form as required by these Rules.”  
Rather than requiring courts to only accept certain form types, which would limit access to the courts to the detriment of the public, Hawaiʻi accepts all statewide forms, circuit-specific forms, or any other forms that a court user may seek to file.  This includes forms that were drafted by legal services providers to directly help the clients that they serve or handwritten submissions.  
Hawaii Rules of Civil Procedure, Rule 5(e):
 https://www.courts.state.hi.us/wp-content/uploads/2019/01/hrcp.htm#Rule%205 
</t>
  </si>
  <si>
    <t xml:space="preserve">Hawaiʻi operates under a “no bounce” policy whereby the court accepts any form submitted, including hand written forms.  HRCP Rule 5(e) provides, inter alia, that “Any other rule to the contrary notwithstanding, the clerk shall not refuse to accept for filing any paper presented for that purpose solely because it is not presented in proper form as required by these Rules.”  
Rather than requiring courts to only accept certain form types, which would limit access to the courts to the detriment of the public, Hawaiʻi accepts all statewide forms, circuit-specific forms, or any other forms that a court user may seek to file.  This includes forms that were drafted by legal services providers to directly help the clients that they serve or handwritten submissions.  
Hawaii Rules of Civil Procedure, Rule 5(e)
https://www.courts.state.hi.us/wp-content/uploads/2019/01/hrcp.htm#Rule%205
</t>
  </si>
  <si>
    <t xml:space="preserve">Hawaiʻi operates under a “no bounce” policy whereby the court accepts any form submitted, including hand written forms.  HRCP Rule 5(e) provides, inter alia, that “Any other rule to the contrary notwithstanding, the clerk shall not refuse to accept for filing any paper presented for that purpose solely because it is not presented in proper form as required by these Rules.”  
Rather than requiring courts to only accept certain form types, which would limit access to the courts to the detriment of the public, Hawaiʻi accepts all statewide forms, circuit-specific forms, or any other forms that a court user may seek to file.  This includes forms that were drafted by legal services providers to directly help the clients that they serve or handwritten submissions.  
Hawaii Rules of Civil Procedure, Rule 5(e):
https://www.courts.state.hi.us/wp-content/uploads/2019/01/hrcp.htm#Rule%205
</t>
  </si>
  <si>
    <t xml:space="preserve">Hawaiʻi operates under a “no bounce” policy whereby the court accepts any form submitted, including hand written forms.  HRCP Rule 5(e) provides, inter alia, that “Any other rule to the contrary notwithstanding, the clerk shall not refuse to accept for filing any paper presented for that purpose solely because it is not presented in proper form as required by these Rules.”  
Rather than requiring courts to only accept certain form types, which would limit access to the courts to the detriment of the public, Hawaiʻi accepts all statewide forms, circuit-specific forms, or any other forms that a court user may seek to file.  This includes forms that were drafted by legal services providers to directly help the clients that they serve or handwritten submissions.  
Hawaii Rules of Civil Procedure, Rule 5(e):
https://www.courts.state.hi.us/wp-content/uploads/2019/01/hrcp.htm#Rule%205 
</t>
  </si>
  <si>
    <t xml:space="preserve">In Hawaii, financial hardship waivers apply to SRLs’ administrative court costs.  
HRS Section 607-3 provides “[t]he judges of all the courts of the State shall have discretionary power to waive the prepayment of costs or to reduce or remit costs where, in special or extraordinary cases, the cost of any suit, action, or proceeding may, to the judges, appear onerous.”   
Currently, documents receiving clerks will allow documents to be filed without prepayment of the filing fees with notice to the filer that a request must be filed to request a waiver of the filing fees.  A form is also provided to claim a fee exemption under HRS Section 607-2.5 (domestic abuse, stalking or sexual assault).
Furthermore, under HRS Section 607-2.5, persons subject to domestic abuse, abuse of family or household members, stalking, or sexual assault shall be exempt from paying the costs and fees prescribed in this chapter in connection with filing, issuance, registration, or service of a protection order, or a petition for a protection order, warrant, or witness subpoena issued for the purpose of preventing violent or threatening acts or harassment against, or contact or communication with or physical proximity to, another person. 
</t>
  </si>
  <si>
    <t xml:space="preserve">A Request for Relief from Court Costs is available to court filers pursuant to HRS Section 607-3.  The filer’s sources of income, including public benefits, number of dependents, and monthly living expenditures, are taken into consideration to determine hardship.  Documentation of a current W-2 or tax filing is not required; rather, the information submitted to the court is based on the filer’s declaration.
In lieu of hard fast rules, which could preclude someone from obtaining a financial hardship waiver if they don’t receive public benefits as listed in clause (ii), the courts take into consideration a variety of factors.  For example, if a person is income eligible for representation by Legal Aid Society of Hawaiʻi, then the courts will often find that the individual also qualifies for a waiver.
Jenny Silbiger
Access to Justice Coordinator
State Law Librarian
jenny.r.silbiger@courts.hawaii.gov
(808) 539-4965
</t>
  </si>
  <si>
    <t xml:space="preserve">Court Self-Help Centers (SHC) and Access to Justice Rooms (AJR) are a collaboration with Legal Aid Society of Hawaii, the Hawaii State Bar Association and respective Hawaii County Bars, and the Judiciary. At the SHC and AJR, AmeriCorp members and volunteer attorneys provide legal information or legal advice to clients.  SHC and AJR are located in every major courthouse statewide:  https://www.courts.state.hi.us/general_information/access_to_justice_rooms_self_help_centers  
Additionally, at Hoʻokele Service Centers and Information Desks, court staff service self-represented litigants by assisting with information and forms.  
https://www.courts.state.hi.us/general_information/access_to_justice_rooms_self_help_centers
</t>
  </si>
  <si>
    <t xml:space="preserve">Remote access to Judiciary Self-Help Centers and Access to Justice Rooms is currently available for all locations statewide: https://www.courts.state.hi.us/general_information/access_to_justice_rooms_self_help_centers
These Judiciary Self-Help Centers and Access to Justice Rooms are only open for limited hours (2-4 hours per day) for a limited number of days per month (the hours and days vary based on courthouse location).
</t>
  </si>
  <si>
    <t xml:space="preserve">In 2017, the Judiciary launched the Volunteer Court Navigator Program in the Second Circuit that helps those who do not have an attorney. Court navigators assist individuals when they appear in district court civil cases, such as landlord-tenant disputes or debt collection cases. Navigators help in meaningful ways by taking notes for parties, providing guidance on what to do at court, and helping to connect court users with other resources at the court that can help. 
This program provides a training regime for non-attorney volunteers, which includes training on the court’s Self-Help Centers where self-represented litigants can get assistance from volunteer attorneys.
The Second Circuit Volunteer Court Navigator Program remains an active program.  Volunteer Court Navigators are typically present on Mondays and Thursdays from 10 AM to 1 PM to assist at the Self-Help Center.  Volunteer Court Navigators are also present on Mondays from 8 AM until the completion of court calendars to assist with District Court civil proceedings (landlord-tenant, debt collection, and district court injunctions against harassment, sometimes referred to as district court TROs).  Prior to COVID-19, we also started a legal information trial clinic for unrepresented litigants.  The most recent training session took place on February 3, 2020.
https://www.courts.state.hi.us/volunteer-court-navigators-at-maui-district-court
https://www.courts.state.hi.us/wp-content/uploads/2020/02/2019_Hawaii_State_Judiciary_Annual_Report_online.pdf
Jenny Silbiger
Access to Justice Coordinator
State Law Librarian
jenny.r.silbiger@courts.hawaii.gov
(808) 539-4965
In addition, through the JFA grant, which was an effort of the Hawaii Justice Foundation, Hawaii Access to Justice Commission, and the Hawaii State Judiciary, the Legal Aid Society of Hawaii launched the Community Navigator Program. This navigator model trains community leaders, including librarians, social services workers, and others, on how to issue spot and how to connect members of their community with appropriate legal and social resources.  The training included guidance on the available access to justice resources, including the Self-Help Centers and Access to Justice Rooms where the public can receive assistance from volunteer attorneys:  https://www.courts.state.hi.us/wp-content/uploads/2020/05/Hawaii_JFA_Final_Narrative_Report.pdf 
</t>
  </si>
  <si>
    <t xml:space="preserve">All proceedings conducted on the record are recorded either by a court recording system (JAVS or FTR) or by a court reporter.
Jenny Silbiger
Access to Justice Coordinator
State Law Librarian
jenny.r.silbiger@courts.hawaii.gov
(808) 539-4965
</t>
  </si>
  <si>
    <t xml:space="preserve">Litigants may bring cellphones into the courtroom.
Jenny Silbiger
Access to Justice Coordinator
State Law Librarian
jenny.r.silbiger@courts.hawaii.gov
(808) 539-4965
</t>
  </si>
  <si>
    <t>Please see the Judiciary website: https://www.courts.state.hi.us/</t>
  </si>
  <si>
    <t xml:space="preserve">The Judiciary’s website has been configured for easy navigation on mobile devices.  In addition, the Judiciary launched the Hawaii Courts Mobile App in January 2017.  This app points to pages on the Judiciary's website and offers mobile users a quick and easy interface to use as they search for court services and information.  
For more information on the app, visit the Judiciary webpage:  https://www.courts.state.hi.us/hawaii-courts-mobile-app
</t>
  </si>
  <si>
    <t xml:space="preserve">The Judiciary launched e-reminders in 2019 for traffic and criminal cases.  This application sends text message reminders about upcoming proceedings.  An updated version of this application will soon launch, which will expand e-reminders to all case types and allow for self-registration.  This will be available to the public during the Summer of 2020.  
https://www.courts.state.hi.us/wp-content/uploads/2019/01/State-of-the-Judiciary_FINAL_01-24-19.pdf 
Jenny Silbiger
Access to Justice Coordinator
State Law Librarian
jenny.r.silbiger@courts.hawaii.gov
(808) 539-4965
</t>
  </si>
  <si>
    <t xml:space="preserve">The Hawaii State Judiciary website appears properly on internet searches.
https://www.courts.state.hi.us/
Jenny Silbiger
Access to Justice Coordinator
State Law Librarian
jenny.r.silbiger@courts.hawaii.gov
(808) 539-4965
</t>
  </si>
  <si>
    <t xml:space="preserve">Documents receiving clerks are trained to provide the Notice for Payment of Fees and Fee Exemption Form for those unable to pay filing fees.  The form is also provided to the filer by the clerks.  
Jenny Silbiger
Access to Justice Coordinator
State Law Librarian
jenny.r.silbiger@courts.hawaii.gov
(808) 539-4965
Hoʻokele Service Centers, Self Help Desk, Concierge Desk and Information Desks provide assistance to self-represented litigants to locate and complete court forms, including the financial hardship waivers.  These navigation resources are staffed by Judiciary employees who are trained specifically to guide self-represented litigants.
Information about these resources can be found on the Judiciary’s website:  
https://www.courts.state.hi.us/self-help/help
http://www.courts.state.hi.us/courts/family/family_court_programs
http://www.courts.state.hi.us/general_information/contact/oahu
</t>
  </si>
  <si>
    <t xml:space="preserve">Forms are available through the Judiciary website:  https://www.courts.state.hi.us/self-help/courts/forms/court_forms </t>
  </si>
  <si>
    <t xml:space="preserve">Posted by circuit, for example Oahu: https://www.courts.state.hi.us/self-help/courts/forms/oahu/family_court_forms </t>
  </si>
  <si>
    <t>Posted by circuit, for example Oahu: https://www.courts.state.hi.us/self-help/courts/forms/oahu/family_court_forms (TRO Forms)</t>
  </si>
  <si>
    <t xml:space="preserve">The Legislature, Executive Branch, and Judiciary have established an alternative process for resolving mortgage foreclosure actions. 
In 2011-2012, a conversion process was created in which a qualified borrower could file a petition requesting that a non-judicial foreclosure be converted into a judicial foreclosure.  The Hawaii Supreme Court issued rules establishing the conversion process and applicable forms:  https://www.courts.state.hi.us/self-help/foreclosure/foreclosure_conversion 
</t>
  </si>
  <si>
    <t xml:space="preserve">The State of Hawaii Judiciary, Legal Aid Society of Hawaii, and the Hawaii State Library System have partnered to develop essential court and other legal forms.  These forms were deployed using A2J Interactive technology under a TIG and SJI grants.  This effort also included trainings for library partners to assist A2J users and provide "Know Your Rights" workshops relevant to communities throughout the state starting.  Forms continue to be added by Legal Aid Society of Hawaii in consultation with the Judiciary.  
Users can link to the forms and LawHelp.org/HI here:  https://www.courts.state.hi.us/self-help/courts/forms/court_forms
Hawaii was one of two states selected for participation in the Microsoft Portal Project, now called the Legal Navigator Portal, which is set to build the next generation of portal tools using artificial intelligence.  This effort is being undertaken by the Legal Aid Society of Hawaii in consultation with the Judiciary:  https://www.courts.state.hi.us/wp-content/uploads/2020/02/2019_Hawaii_State_Judiciary_Annual_Report_online.pdf 
</t>
  </si>
  <si>
    <t>Uncontested divorce forms are available: https://www.lawhelp.org/hi/resource/answer-for-complaint-for-divorce?ref=jK1L5</t>
  </si>
  <si>
    <t xml:space="preserve">Form pending with Legal Aid Society of Hawaii’s new tech staff attorney through a TIG grant.
Jenny Silbiger
Access to Justice Coordinator
State Law Librarian
jenny.r.silbiger@courts.hawaii.gov
(808) 539-4965
</t>
  </si>
  <si>
    <t xml:space="preserve">District court TRO forms are available: https://www.lawhelp.org/hi/self-help-forms?topic=abuse-and-harassment </t>
  </si>
  <si>
    <t xml:space="preserve">Eviction forms, and other housing forms, are available: https://www.lawhelp.org/hi/self-help-forms?topic=housing </t>
  </si>
  <si>
    <t xml:space="preserve">E-filing is available, but not mandatory, for self-represented litigants (SRL).  There are two options for SRLs who may not have continuous/stable access to technology for purposes of e-filing and e-service.  First, conventional paper filing is available at courthouses. Here, court staff will e-file the documents on behalf of SRLs.  Second, an SRL may electronically submit their documents securely through an online Document Drop Off.  This does not subject the SRL filer to e-service for any subsequent filings by the opposing party. 
https://www.courts.state.hi.us/wp-content/uploads/2020/02/2019_Hawaii_State_Judiciary_Annual_Report_online.pdf 
The Judiciary is developing an online dispute resolution platform for small claim cases that will include SRL-friendly interactive court forms, online payment and fee waiver, and intelligent electronic filing.
Jenny Silbiger
Access to Justice Coordinator
State Law Librarian
jenny.r.silbiger@courts.hawaii.gov
(808) 539-4965
</t>
  </si>
  <si>
    <t xml:space="preserve">The Hawaii State Judiciary’s Language Access Plan (2017-2018) (LAP) is posted online at https://www.courts.state.hi.us/wp-content/uploads/2018/12/ADP876.pdf. 
The LAP provides for a needs assessment to determine the limited English proficient (LEP) populations eligible to be served by the Hawaii State Courts (LAP §§ III (Four-factor analysis required to determine the extent of language services to be provided &amp; IV (LEP populations eligible to be served by state courts)); data collection to monitor and evaluate language assistance services on an ongoing basis (LAP §§ VII (LEP/Language access data collection project) &amp; IX (Monitoring and updating the plan)); training for judges and court staff on working with LEP persons (LAP § VIII (Staff training)); provision of appropriate language services, including interpreter services (via bilingual volunteer staff or telephonic interpretation) at points of public contact (LAP § V.C (Procedure for providing language services outside of the courtroom)); court interpreters (live in-person, or remotely by video conference or telephone) for court proceedings (LAP § V.B (Procedure for providing language services for in-court proceedings)); and translation of vital documents identified through needs assessments that provide important information to LEP court users, including how to access free language access services (LAP §§ V.G &amp; VI.C (Document translation)).
The Hawaii State Judiciary updates its Language Access Plan every two years, as required by state law.  See Haw. Rev. Stat. § 321C-4(b) (requiring all state agencies to file a language access plan with the Hawaii State Office on Language Access (OLA) every two years). https://www.courts.state.hi.us/wp-content/uploads/2018/12/ADP876.pdf.
</t>
  </si>
  <si>
    <t>The Program Director of the Office on Equality and Access to the Courts is the Hawaii State Judiciary’s designated language access coordinator.  See Hawaii State Judiciary’s Language Access Plan § X (Designation of Judiciary Language Access Coordinator), available at https://www.courts.state.hi.us/wp-content/uploads/2018/12/ADP876.pdf.</t>
  </si>
  <si>
    <t xml:space="preserve">The Hawaii State Judiciary’s Language Access Plan includes provisions for biennial language services needs assessment, through periodic evaluation and updating of the LAP.  See Hawaii State Judiciary’s Language Access Plan § IX (Monitoring and updating the plan) (“To ensure continual improvement in the area of customer service for individuals with [limited English proficiency (LEP)], in a manner that is culturally and linguistically appropriate, the Judiciary's Language Access Coordinator (LAC) will monitor provision of language access services for persons with LEP, and update the Language Access Plan (LAP) every two years.”)  https://www.courts.state.hi.us/wp-content/uploads/2018/12/ADP876.pdf
Integral to this process, is data collection and reporting.  All court staff are required to report data on LEP users and language services.  See LAP § VII (LEP/Language access data collection project).  In addition, data on interpreter usage and languages frequently encountered in the Hawaii State Courts is compiled by the Office on Equality and Access to the Courts.  Debi Tulang-De Silva, Program Director, Office on Equality and Access to the Courts, OEAC@courts.hawaii.gov, (808) 539 4860.  Moreover, the Judiciary welcomes comments including complaints on forms available at each courthouse as well as online at: https://www.courts.state.hi.us/we-value-your-opinion.
</t>
  </si>
  <si>
    <t xml:space="preserve">“To ensure continual improvement in the area of customer service for individuals with [limited English proficiency (LEP)], in a manner that is culturally and linguistically appropriate, the Judiciary's Language Access Coordinator (LAC) will monitor provision of language access services for persons with LEP, and update the Language Access Plan (LAP) every two years.”  See Hawaii State Judiciary’s Language Access Plan § IX (Monitoring and updating the plan), available at https://www.courts.state.hi.us/wp-content/uploads/2018/12/ADP876.pdf.
The Judiciary welcomes comments including complaints on forms available at each courthouse as well as online at: https://www.courts.state.hi.us/we-value-your-opinion.
The Judiciary recognizes the need for a multilingual complaint form, and a clear, public, transparent complaint process for LEP persons to notify the Judiciary of concerns with the provisions of language assistance services.  In collaboration with the U.S. Department of Justice, the Judiciary has developed a language access complaint form for court users to submit when they are not provided with appropriate language access services when doing business with the Hawaii State Courts.  The Judiciary has translated the language access complaint form and complaint process informational sheet into 14 languages frequently encountered in the Hawai'i State Courts to inform LEP persons about how to file a complaint.  LAP § VI.F (Language access complaints).  The Judiciary’s Office on Equality and Access to the Courts in collaboration with the Senior Management Team is developing an implementation plan for the Language Access Complaint forms.  Provision for tracking of complaints received and resolution thereof is included in the language access complaint process.
Court staff must report all encounters with LEP court users as well as whether language services were (or were not) provided.  See LAP § VII (LEP/Language access data collection project).
Most recently, the Hawaii State Judiciary’s Court Interpreter Certification Program has established a process to file a complaint against a court interpreter.  Anyone may file a formal complaint against a court interpreter for, among other grounds, failure to appear or inadequate performance issues.  “Any person may submit to the Administrative Director a written complaint regarding the conduct of an interpreter[,]” for grounds including gross incompetence, failure to appear without a good reason, and violation of the Code of Professional Conduct for Court Interpreters, among others.  See Hawaii Rules for Certification of Spoken-Language Interpreters Rule 17 (Procedures for complaints and discipline), at https://www.courts.state.hi.us/wp-content/uploads/2019/08/csli.pdf.
</t>
  </si>
  <si>
    <t xml:space="preserve">The Judiciary recognizes the need for a multilingual complaint form, and a clear, public, transparent complaint process for LEP persons to notify the Judiciary of concerns with the provisions of language assistance services.  In collaboration with the U.S. Department of Justice, the Judiciary has developed a language access complaint form for litigants and other court users to submit when they are not timely provided with appropriate language access services when doing business with the Hawaii State Courts.  The complaint process sets deadlines for responding to the complaint in order to ensure that the LEP person is provided with appropriate language services at their next court date.  The Judiciary has translated the language access complaint form and complaint process informational sheet into 14 languages frequently encountered in the Hawai'i State Courts to inform LEP persons about how to file a complaint.  See Hawaii State Judiciary’s Language Access Plan § VI.F (Language access complaints).  The Judiciary’s Office on Equality and Access to the Courts in collaboration with the Senior Management Team is developing an implementation plan for the Language Access Complaint forms.  
https://www.courts.state.hi.us/wp-content/uploads/2018/12/ADP876.pdf.
The Language Access Complaint Form is shown below:
In addition, the Hawaii State Judiciary’s Court Interpreter Certification Program has established a process to file a complaint against a court interpreter.  Anyone may file a formal complaint against a court interpreter for, among other grounds, habitual failure to appear or inadequate performance in a court proceeding.  “Any person may submit to the Administrative Director a written complaint regarding the conduct of an interpreter[,]” for grounds including gross incompetence, failure to appear without a good reason, and violation of the Code of Professional Conduct for Court Interpreters, among others.  See Hawaii Rules for Certification of Spoken-Language Interpreters, Rule 17 (Procedures for complaints and discipline), at https://www.courts.state.hi.us/wp-content/uploads/2019/08/csli.pdf.
</t>
  </si>
  <si>
    <t xml:space="preserve">The Hawaii State Judiciary updates its Language Access Plan biennially, in accordance with state law.  Haw. Rev. Stat. 321-C(4)(b); see also https://www.courts.state.hi.us/wp-content/uploads/2018/12/ADP876.pdf.  
This includes updates on the status of language services and progress toward meeting the elements of the LAP.  See Hawaii State Judiciary’s Language Access Plan § IX (Monitoring and updating the plan), available at https://www.courts.state.hi.us/wp-content/uploads/2018/12/ADP876.pdf
</t>
  </si>
  <si>
    <t xml:space="preserve">An online toolkit on language access services, including training materials and “benchcard” detailing the steps to providing language access services in court and outside of the courtroom, is posted on the “EAC” (Equality and Access to the Courts) page on the Hawaii State Judiciary’s Intranet as a resource for judges and court staff.  The EAC page is maintained by the Judiciary’s Office on Equality and Access to the Courts.  Debi Tulang-De Silva, Program Director, Office on Equality and Access to the Courts, OEAC@courts.hawaii.gov, (808) 539 4860.
Below is a screenshot of the Equality &amp; Access to the Courts (EAC) web page on the Judiciary’s Intranet:
</t>
  </si>
  <si>
    <t>The Hawaii State Judiciary’s Language Access Services “Benchcard” details the steps to providing language access services in court proceedings and outside of the courtroom.  It is provided to all staff through the Language Access Training offered by OEAC and through supervisors, and is also available on the Judiciary’s Intranet.  See Hawaii State Judiciary’s Language Access Plan Att. H, at https://www.courts.state.hi.us/wp-content/uploads/2018/12/ADP876.pdf (pg. 91-92)</t>
  </si>
  <si>
    <t xml:space="preserve">Hawaii State Judiciary Policy #12, which was developed collaboratively with and approved by the U.S. Department of Justice, provides in pertinent part: 
“The Hawai`i State Judiciary is committed to providing meaningful access to court processes and services to persons with limited English proficiency. [The Judiciary] shall also provide language assistance services at points of contact with the Judiciary, including over-the-counter and over-the-telephone encounters for all Judiciary-related business.”  Id., at https://www.courts.state.hi.us/services/language_assistance_services.
The Judiciary’s Language Access Plan provides a framework for the provision of language assistance services at points of public contact outside the courtroom. Staff are trained to identify the limited English proficient (LEP) court customer’s language, use bilingual volunteer staff if available, use telephone interpreters, and finally, contact OEAC for further assistance.  See Hawaii State Judiciary’s Language Access Plan Att. H, at https://www.courts.state.hi.us/wp-content/uploads/2018/12/ADP876.pdf (pgs. 91-92); 
</t>
  </si>
  <si>
    <t xml:space="preserve">Hawaii State Judiciary Policy #12, which was developed collaboratively with and approved by the U.S. Department of Justice, provides in pertinent part: 
“The Hawai`i State Judiciary is committed to providing meaningful access to court processes and services to persons with limited English proficiency. In all case types, the Judiciary shall reasonably provide, free of charge, and in a timely manner, competent court interpreters for parties, witnesses and individuals with a substantial interest in a case.”  Id., at https://www.courts.state.hi.us/services/language_assistance_services.
“If it appears that a party's or witness' primary language is not English or that a party or witness may not hear, understand, speak and/or use English well enough to participate fully in the proceedings, the court, with or without a motion, should conduct an examination on the record to determine whether a court interpreter is needed.”  Policies for Interpreted Proceedings in the Courts of the State of Hawaii § I(B), at https://www.courts.state.hi.us/wp-content/uploads/2019/03/2019_cssli_ada.pdf
https://www.courts.state.hi.us/wp-content/uploads/2018/12/ADP876.pdf.
Section V.B.2. Request for an interpreter.
</t>
  </si>
  <si>
    <t>The Hawaii State Judiciary’s Court Interpreter Certification Program, developed in collaboration with and consistent with model program of the National Center for State Courts, provides a process by which interpreters may be certified.  Hawaii Rules for Certification of Spoken-Language Interpreters, at https://www.courts.state.hi.us/wp-content/uploads/2018/12/ADP876.pdf.</t>
  </si>
  <si>
    <t>“The Judiciary has identified vital documents, forms, brochures, and other written materials routinely distributed to English-speaking individuals, that provide important information necessary to access or benefit from its programs, services, or activities. Through a process of prioritization, the Judiciary has identified critical and vital documents to be translated upon availability of funding.”  Hawaii State Judiciary’s Language Access Plan § VI.C (Document translation).  https://www.courts.state.hi.us/wp-content/uploads/2018/12/ADP876.pdf</t>
  </si>
  <si>
    <t xml:space="preserve">The Hawaii State Judiciary has a protocol in place to prioritize translations as funding permits.  The Office on Equality and Access to the Courts manages many translation projects and provides technical assistance to the judicial circuits on production of multilingual materials and translations.  The Graphics Office is involved in formatting and producing multilingual court forms.
Most recently, self-help information on how to file a domestic violence temporary restraining order in Family Court was translated into 10 non-English languages frequently encountered in the Hawaii State Courts.  The translations and audio clips of the translated text are posted on the Judiciary’s website.  Self-Help: Protective Orders, Hawaii State Judiciary, https://www.courts.state.hi.us/self-help/protective_orders/protective_orders (last visited 5/9/20) (multilingual content accessed by clicking on in-language links on right sidebar).  
Links to the translated materials are also posted on each of the language-specific web pages accessed by clicking on the language name on the left sidebar of every Judiciary’s website page, which compile all of the information translated into a particular language in one place.  See, e.g., screenshot of Pohnpeian language-specific web page, showing translated TRO materials, at https://www.courts.state.hi.us/services/pohnpei, below:                                                                                                                                               
OEAC requires translation service providers to comply with best practices, including protocols that provide for quality assurance, established by the National Center for State Courts and American Translators Association.  See Nat’l Ctr for State Cts, Guide to Translation of Legal Materials (Apr. 2011), at https://cdm16501.contentdm.oclc.org/digital/collection/accessfair/id/232; Am. Translators Ass’n, Translation: Getting It Right (2011), at 
https://www.atanet.org/publications/Getting_it_right.pdf.
</t>
  </si>
  <si>
    <t xml:space="preserve">Judiciary policy is to provide most qualified, reasonably available interpreter for every court proceeding.  The Hawaii Rules for Certification of Spoken-Language Interpreters (CSLI) Rule 14.1 requires interpreters "shall be appointed in accordance with the rules of court." The court "should give preference to court interpreters within that circuit who have been qualified under these Rules for Certification. . . ."  CSLI R. 14.1, https://www.courts.state.hi.us/wp-content/uploads/2018/12/ADP876.pdf.
Staff handling court interpreter assignments are trained on procedures to effectuate this policy.  Certified and highly qualified interpreters are contacted first for all court assignments in their language.  Debi Tulang-De Silva, Program Director, Office on Equality and Access to the Courts, OEAC@courts.hawaii.gov, (808) 539 4860.
</t>
  </si>
  <si>
    <t xml:space="preserve">Judiciary Policy #12 provides in pertinent part:
“The Hawai`i State Judiciary is committed to providing meaningful access to court processes and services to persons with limited English proficiency. In all case types, the Judiciary shall reasonably provide, free of charge, and in a timely manner, competent court interpreters for parties, witnesses and individuals with a substantial interest in a case.”  Id. (emphasis added), at https://www.courts.state.hi.us/services/language_assistance_services.
</t>
  </si>
  <si>
    <t>Notice of availability of language services and free interpreter is posted at points of public contact throughout the courthouses, via the Language ID Poster and Language ID Cards displayed at building entrance points/elevators, courtrooms, service counters/windows, self-help centers, etc.  See Hawaii State Judiciary’s Language Access Plan Att. B, at https://www.courts.state.hi.us/wp-content/uploads/2018/12/ADP876.pdf.</t>
  </si>
  <si>
    <t xml:space="preserve">Notice of availability of language services and free interpreter is posted on the Judiciary’s website at https://www.courts.state.hi.us/services/language_assistance_services.  Multilingual notice is provided in the top 14 non-English languages frequently encountered in the Hawaii State Courts, on language-specific webpages accessed by clicking on the language name in the left sidebar on every Judiciary’s website page.  See screenshot of Judiciary home page, www.courts.state.hi.us, showing sidebar languages list, below. 
The National Association for Court Management named the Judiciary's website as #1 for Court Technology Solutions Awards 2016 for its work in multiple language access solutions, the breadth of languages in which information is presented, and the easy access to multilingual content.  See Hawaii State Judiciary, Press Release, Hawaii State Judiciary Website Voted #1 in the Nation, https://www.courts.state.hi.us/news_and_reports/press_releases/2016/08/hawaii-state-judiciary-website-voted-1-in-the-nation (Aug. 6, 2016).
</t>
  </si>
  <si>
    <t>Language ID Poster &amp; Card; Notice of availability of language services online in 14 languages, posted on language-specific webpages accessed by clicking on the language name in the left sidebar on every Judiciary’s website page.  See Hawaii State Judiciary’s Language Access Plan Att. B, at https://www.courts.state.hi.us/wp-content/uploads/2018/12/ADP876.pdf.  Printed hard copy Language ID Cards are also available via display racks at every courthouse statewide.</t>
  </si>
  <si>
    <t>Language ID Poster &amp; Language ID Cards, developed specifically to address the needs of Hawaii’s LEP population, are available in courthouses statewide.  Language ID Cards in 14 non-English languages frequently encountered in the Hawaii State Courts are available via display racks at every courthouse statewide and on language-specific web pages on the Judiciary’s website accessed by clicking on the language name in the left sidebar of every Judiciary’s website page.  Debi Tulang-De Silva, Program Director, Office on Equality and Access to the Courts, OEAC@courts.hawaii.gov, (808) 539 4860.</t>
  </si>
  <si>
    <t xml:space="preserve">Courtrooms statewide have been or are being upgraded to ensure that each courtroom has the capability to utilize remote interpreter technology, among others.    The COVID 19 pandemic has motivated the Hawaii State Judiciary’s move toward conducting hearings remotely, with attorneys, parties, witnesses, as well as interpreters, appearing remotely by videoconference or telephone in many cases.  See, e.g., Order Regarding Judiciary Operations, SCMF-20-0000152, In the Matter of the Judiciary’s Response to the COVID-19 Outbreak, filed April 27, 2020, available at
https://www.courts.state.hi.us/wp-content/uploads/2020/04/scmf-20-152-In-Re-COVID-19-Outbreak-4-27-order.pdf.
Currently, the platform primarily used for video conferences in courtrooms, if any, is Cisco WebEx.
</t>
  </si>
  <si>
    <t xml:space="preserve">1) Supreme Court Committee on Equality and Access to the Courts (CEAC) comprised of community stakeholders, including those with disabilities or who have experience serving those with disabilities, provides recommendations to Hawaii Chief Justice Mark A. Recktenwald on topic areas including disability services.
Daylin-Rose H. Heather
Special Assistant to the Administrative Director of the Courts
The Judiciary - State of Hawaiʻi
417 South King St.
Honolulu, HI 96813
Tel: (808) 539-4976
Fax: (808) 539-4855
Email: DaylinRose.H.Heather@courts.hawaii.gov
2) Supreme Court Committee on Court Interpreters and Language Access (CILA), comprised of community stakeholders including those with disabilities or who have experience serving those with disabilities, provides recommendations to Hawaii Chief Justice Mark A. Reckenwald on provision of interpreter services for deaf and hard-of-hearing court users, among others.
Daylin-Rose H. Heather
Special Assistant to the Administrative Director of the Courts
The Judiciary - State of Hawaiʻi
417 South King St.
Honolulu, HI 96813
Tel: (808) 539-4976
Fax: (808) 539-4855
Email: DaylinRose.H.Heather@courts.hawaii.gov
</t>
  </si>
  <si>
    <t xml:space="preserve">Prior to January 1, 2020, sign language interpreters were required to participate in the Hawaii State Judiciary’s Court Interpreter Certification Program in order to interpret in the Hawaii State Courts, and were required to possess a valid sign language interpreting credential issued by a state or national credentialing body.  https://www.courts.state.hi.us/wp-content/uploads/2019/08/csli.pdf.
Since January 1, 2020, sign language interpreters have been separated from the Certification Program.  This move was precipitated by changing circumstances, including:  1) Judiciary participation in a statewide contract providing free ASL referral services and 2) recognition that, unlike spoken-language interpreters for whom no other credentialing options exist, there are well-established professional standards and credentialing bodies for ASL interpreters, among other reasons.  Under the statewide referral contract, court staff can contact a vendor who specializes in providing communication access for deaf and hard-of-hearing consumers.  The Hawaii-based vendor is familiar with the ASL interpreters and the consumers, and therefore is best positioned to appropriately match the needs of the deaf and hard-of-hearing consumers with an ASL interpreter who is qualified for court settings.  Professional standards for ASL interpreters clearly define the qualifications needed to interpret in court settings.  These changes help ensure that deaf and hard-of-hearing court users are provided with appropriate communication access services from qualified ASL interpreters. 
The Hawaii State Judiciary is currently in process of securing a contract with a vendor to provide qualified sign language interpreters for court proceedings statewide.  Debi Tulang-De Silva, Program Director, Office on Equality and Access to the Courts, OEAC@courts.hawaii.gov, (808) 539 4860.
</t>
  </si>
  <si>
    <t xml:space="preserve">Assignment coordinators who obtain sign language interpreters for court proceedings maintain a local scheduling system.  When a sign language interpreter is needed, the Hawaii State Judiciary’s assignment coordinators will contact the Hawaii-based vendor contracted to provide free referral services statewide, to obtain a qualified interpreter who is acceptable to the deaf or hard-of-hearing court user.  The vendor maintains a sign language interpreter scheduling system to optimize availability of sign language interpreters, and to ensure that preference for court assignments is given to interpreters who have completed the Hawaii State Judiciary’s Basic Orientation Workshop training, which provides an overview of the Hawaii State Courts and legal terminology.  In addition, the Judiciary’s assignment coordinators in each judicial circuit maintain a scheduling system for court interpreting assignments.
Daylin-Rose H. Heather
Special Assistant to the Administrative Director of the Courts
The Judiciary - State of Hawaiʻi
417 South King St.
Honolulu, HI 96813
Tel: (808) 539-4976
Fax: (808) 539-4855
Email: DaylinRose.H.Heather@courts.hawaii.gov
</t>
  </si>
  <si>
    <t xml:space="preserve">Through the Judiciary’s Office on Equality and Access to the Courts’ ADA Program, efforts to strategically plan program activities that expand access to justice for people with disabilities have been ongoing and continue to include periodic updates, assessments, and improvements.
The disability coordinators in each circuit provide ongoing assessments to assist court users in their communities with disability accommodation requests. The office also provides ongoing assessments in handling disability accommodation requests it receives -mostly through the dedicated email account for ADA requests - and also over the phone or in person.
The Supreme Court Committee on Equality and Access to the Courts meets on a quarterly basis. The committee with input from its legislative and disability community members provides ongoing education on matters affecting court users with disabilities, including education on service animals.
Daylin-Rose H. Heather
Special Assistant to the Administrative Director of the Courts
The Judiciary - State of Hawaiʻi
417 South King St.
Honolulu, HI 96813
Tel: (808) 539-4976
Fax: (808) 539-4855
Email: DaylinRose.H.Heather@courts.hawaii.gov
</t>
  </si>
  <si>
    <t xml:space="preserve">Over the past five years, efforts to provide access to Judiciary facilities and infrastructures for individuals with disabilities were made by the Judiciary’s Office on Equality and Access to the Courts and Capitol Improvement Program, concerning doors, signs, and restrooms. Efforts to address such areas of accessibility incorporated and continue to include ongoing self-evaluation and assessment in each circuit to meet the needs of court users with disabilities in their communities.
The disability coordinators in each circuit provide ongoing assessments to assist court users in their communities with disability accommodation requests. The office also provides ongoing assessments in handling disability accommodation requests it receives -mostly through the dedicated email account for ADA requests - and also over the phone or in person.
The Supreme Court Committee on Equality and Access to the Courts meets on a quarterly basis. The committee with input from its legislative and disability community members provides ongoing education on matters affecting court users with disabilities, including education on service animals.
Daylin-Rose H. Heather
Special Assistant to the Administrative Director of the Courts
The Judiciary - State of Hawaiʻi
417 South King St.
Honolulu, HI 96813
Tel: (808) 539-4976
Fax: (808) 539-4855
Email: DaylinRose.H.Heather@courts.hawaii.gov
</t>
  </si>
  <si>
    <t xml:space="preserve">Most recently, in person training for all full-time and per diem judges was conducted on April 26-27, 2019.  The training topics included, among others, how to assist people with disabilities through provision of sign language interpreters and tips to more effectively manage interpreters in the courtroom. </t>
  </si>
  <si>
    <t xml:space="preserve">A Disability Access (ADA) Summit training was convened on October 29, 2019 for court staff from all judicial circuits statewide on how to assist people with disabilities.  Topics covered included an overview of state and federal legal requirements relating to equal access to court facilities and services for people with disabilities, service animals, hidden disabilities and disability etiquette. </t>
  </si>
  <si>
    <t xml:space="preserve">“In accordance with the ADA and the ADAAA, the Judiciary pays the costs associated with accommodations that are provided to the person with the disability. This includes, for example, the cost of providing sign language interpreters or computer assisted real-time transcription for persons who are deaf or who have a hearing impairment.” http://www.courts.state.hi.us/services/ada/ada_accommodations.html </t>
  </si>
  <si>
    <t xml:space="preserve">Under well-established professional standards for interpreting in court settings, sign language interpreters must possess certification from the National Registry of Interpreters for the Deaf (RID) or the Hawaii State Disability and Communication Access Board (DCAB).  The Hawaii State Judiciary currently participates in a state contract with a Hawaii-based vendor providing communication access services for deaf and hard-of-hearing persons, with the aim of providing quality sign language interpreter services for deaf and hard-of-hearing court users.  The vendor is responsible for referring certified sign language interpreters who are qualified for court assignments.  By agreement with OEAC, the local vendor, when responding to court requests, prefers sign language interpreters who previously participated in the Certification Program and have knowledge of the Hawaii State Courts and legal terminology.
Daylin-Rose H. Heather
Special Assistant to the Administrative Director of the Courts
The Judiciary - State of Hawaiʻi
417 South King St.
Honolulu, HI 96813
Tel: (808) 539-4976
Fax: (808) 539-4855
Email: DaylinRose.H.Heather@courts.hawaii.gov
</t>
  </si>
  <si>
    <t xml:space="preserve">Material posted by the Hawaii State Judiciary is required to be accessible to people with disabilities.  The Judiciary website is also required to be accessible.  
https://www.courts.state.hi.us/accessibility
The Judiciary’s Graphics Office is tasked with helping to ensure that website content is made accessible.  The Judiciary’s Office on Equality and Access to the Courts reviews requests for waivers of accessibility requirements for website content prior to posting.  The Judiciary’s Webmaster, in the Communications and Community Relations Office, is responsible for uploading website content.  Debi Tulang-De Silva, Program Director, Office on Equality and Access to the Courts, OEAC@courts.hawaii.gov, (808) 539 4860.
</t>
  </si>
  <si>
    <t xml:space="preserve">“You are not required to notify the court in advance if you use a service animal (dog). People with disabilities are allowed to bring their service animals into all areas where court clients are usually allowed to go and service animals will be allowed access to Judiciary facilities, activities, services, and programs.” 
http://www.courts.state.hi.us/services/ada/ada_accommodations.html.
</t>
  </si>
  <si>
    <t xml:space="preserve">“In accordance with the ADA and the ADAAA, the Judiciary pays the costs associated with accommodations that are provided to the person with the disability. This includes, for example, the cost of providing sign language interpreters or computer assisted real-time transcription for persons who are deaf or who have a hearing impairment.”
https://www.courts.state.hi.us/services/ada/ada_accommodations.
</t>
  </si>
  <si>
    <t xml:space="preserve">"If you need an accommodation for a disability when participating in a court program, service, or activity, please contact one of the Disability Accommodations Coordinators as far in advance as possible to allow time to provide an accommodation. You are also welcome to send an e-mail to adarequest@courts.hawaii.gov; or complete the Disability Accommodation Request Form.  The Disability Accommodations Coordinator will try to provide, but cannot guarantee, the requested auxiliary aid, service, or accommodation. 
Requests for accommodations may be oral or in writing. You may request an accommodation by contacting the Disability Accommodations Coordinator assigned to the building where your court proceeding is scheduled or by using our email request form.”  Examples of reasonable accommodations that may be provided, as well as those that are not provided, can be found at https://www.courts.state.hi.us/services/ada/ada_accommodations. 
</t>
  </si>
  <si>
    <t xml:space="preserve">Policies for Interpreted Proceedings in the Courts of the State of Hawaii (1995) is a guide to providing needed language services, including standards for determining the need for a spoken language or sign language interpreter.
https://www.courts.state.hi.us/wp-content/uploads/2019/08/csli.pdf (App. B).
The language access tab at the top of the Hawaii State Judiciary’s home page contains links to information about language access and interpreting services.  A link to sign language interpreters follows immediately after the link on how to request a [language] interpreter.  
Screen shot of language access tab links from Judiciary home page (visited 5/4/20):
</t>
  </si>
  <si>
    <t>Online ADA Request Form is available at https://www.courts.state.hi.us/ada-accommodation-request-form-2.</t>
  </si>
  <si>
    <t xml:space="preserve">“You may fill out a complaint form available from the Disability Accommodations Coordinator assigned to the building where your court proceeding or program is scheduled or from Debi Tulang-De Silva, Program Director, Office on Equality and Access to the Courts, 426 Queen Street, B-17, Honolulu, Hawai’i, 96813, 808-539-4860 (phone), 808-539-4203 (fax), or Send an ADA request by email.” 
https://www.courts.state.hi.us/services/ada/ada_accommodations.
</t>
  </si>
  <si>
    <t xml:space="preserve">The Hawaii State Judiciary has created a special “ADA” tab at the top of the  every website page that allows a user to access all information related to disability services in one location.  See https://www.courts.state.hi.us/services/ada/ada_accommodations. 
Screenshot of Hawaii State Judiciary ADA page showing ADA tab, below:
</t>
  </si>
  <si>
    <t>Hawaii</t>
  </si>
  <si>
    <t>The 2019 Brennan Center Report, Is Charging Inmates to Stay in Prison Smart Policy? (https://www.brennancenter.org/our-work/research-reports/charging-inmates-stay-prison-smart-policy) does not list Hawaii as having any law permitting this practice.  Research does not indicate differently.</t>
  </si>
  <si>
    <t xml:space="preserve">Hawaii requires courts to consider ability to pay when imposing fines.  See HRS sec. 706-641(3)(a) (“The court shall not sentence a defendant to pay a fine unless . . . [t]he defendant is or will be able to pay the fine.”); sec. 706-641(4) (“In determining the amount and method of payment of a fine, the court shall take into account the financial resources of the defendant and the nature of the burden that its payment will impose.”).
However, Hawaii does not have the same requirement in regards to all fees.  Certain fees include provisions for courts to consider ability to pay.  See, e.g., HRS sec. 351-62.6(b) (“In setting the amount of the [crime victim] compensation fee to be imposed, the court shall consider all relevant factors, including . . . [t]he defendant's earning capacity, including future earning capacity.”); HRS sec. 706-649 (regarding probation fees, “no fee shall be ordered when the court determines that the defendant is unable to pay the fee.”).  Others fees do not include such provisions.  See HRS sec. 706-650(5), placing the burden on the defendant, not the court, to show inability to pay, after imposition (“Upon a showing by the person that the person lacks the financial ability to pay all or part of the [drug demand reduction] monetary assessment, the court may waive or reduce the amount of the monetary assessment.”). </t>
  </si>
  <si>
    <t xml:space="preserve">See HRS sec. 706-645:
(1) A defendant who has been sentenced to pay a fine or restitution and who is not in contumacious default in the payment thereof may at any time petition the court which sentenced the defendant for a revocation of the fine or restitution or of any unpaid portion thereof.
(2) If it appears to the satisfaction of the court that the circumstances which warranted the imposition of the fine or restitution have changed, or that it would otherwise be unjust to require payment, the court may revoke the fine or restitution or the unpaid portion thereof in whole or in part. Prior to revocation, the court shall afford the prosecuting attorney an opportunity to be heard.
HRS sec. 706-645 does not address fees or costs.  </t>
  </si>
  <si>
    <t xml:space="preserve">Hawaii almost meets Primary Benchmark 9, but fails to do so because it does not appear that judges are afforded discretion with all fees at imposition.  Refer to HRS sec. 706-650(5) in Primary Benchmark 4.  The statute is reproduced below:
HRS sec. 706-650(5):
If the court determines that the person has the ability to pay the monetary assessment and is eligible for probation or will not be sentenced to incarceration, unless otherwise required by law, the court may order the person to undergo a substance abuse treatment program at the person's expense. If the person undergoes a substance abuse treatment program at the person's expense, the court may waive or reduce the amount of the monetary assessment. Upon a showing by the person that the person lacks the financial ability to pay all or part of the monetary assessment, the court may waive or reduce the amount of the monetary assessment.
Otherwise, Hawaii appears to meet Primary Benchmark 9.  HRS sec. 706-641(4) affords judges discretion with regard to fines at imposition (“In determining the amount and method of payment of a fine, the court shall take into account the financial resources of the defendant and the nature of the burden that its payment will impose.”).  After sentencing, in response to a defendant’s petition “at any time” for revocation of fines, a court is also afforded discretion.  See HRS sec. 706-645 in Secondary Benchmark 4(d).  HRS sec. 706-644(4) affords judges discretion with regard to both fines and fees after a defendant defaults in payment (“If it appears that the defendant's default in the payment of a fee, fine, or restitution is not contumacious, the court may make an order allowing the defendant additional time for payment, reducing the amount of each installment, or revoking the fee, fine, or the unpaid portion thereof in whole or in part, or converting the unpaid portion of the fee or fine to community service. A defendant shall not be discharged from an order to pay restitution until the full amount of the restitution has actually been collected or accounted for.”).
</t>
  </si>
  <si>
    <t xml:space="preserve">HRS sec. 286-109(c) states that a penalty for the violation of traffic laws is that a driver’s license not be issued or not be renewed.  The statute notes that such penalty applies for failure to appear and also for “fail[ure] to comply in full with all orders of the court.”  A version of 2019 HI SB 1344 sought to add to sec. 286-109(c) that the “subsection shall not apply to outstanding and delinquent payments pursuant to chapter 291D.”  https://www.capitol.hawaii.gov/session2020/bills/SB1344_SD1_.HTM.  However, this provision has been removed from the current version of the bill. 
See HRS sec. 286-109(c): 
Statutes of limitations and other provisions of this chapter notwithstanding, no driver's license or instruction permit shall be issued or renewed under this section, where the examiner of drivers is notified by the district judge, traffic violations bureaus of the district courts, or the judge of the circuit court that the applicant has failed to respond to a traffic citation or summons, or failed to appear in court after an arrest for the violation of any traffic laws of a county, this chapter or chapter 286G, 287, 290, 291, or 291C, or of any motor vehicle insurance laws under article 10C of chapter 431, or of any motorcycle or motor scooter insurance laws under article 10G of chapter 431, and the same remains delinquent and outstanding, or the applicant, has as of the time of the application, failed to comply in full with all orders of the court; provided that the district court with whose order an applicant has failed to comply in full, may approve the issuance or renewal of a driver's license or instruction permit other than a commercial driver's license upon conditions imposed by the court for the satisfaction of the outstanding court order and any other conditions as may be imposed by the court, if one or more of the following conditions are met:
(1) The applicant is gainfully employed in a position that requires driving and will be discharged if the applicant is unable to drive; or
(2) The applicant has no access to alternative transportation and therefore must drive to work;
provided further that if the applicant has failed to comply in full with orders of the district court of more than one circuit, the applicant shall obtain the approval of the district court of each circuit in which the applicant has an outstanding court order before a driver's license or instruction permit may be issued or renewed under this subsection.
</t>
  </si>
  <si>
    <t>Iowa</t>
  </si>
  <si>
    <r>
      <rPr>
        <b/>
        <sz val="10"/>
        <rFont val="Verdana"/>
        <family val="2"/>
      </rPr>
      <t>Iowa Code § 232.89(1). National Coalition for a Civil Right to Counsel Website</t>
    </r>
    <r>
      <rPr>
        <sz val="10"/>
        <rFont val="Verdana"/>
        <family val="2"/>
      </rPr>
      <t xml:space="preserve"> (http://civilrighttocounsel.org/major_developments/339).
</t>
    </r>
    <r>
      <rPr>
        <b/>
        <sz val="10"/>
        <rFont val="Verdana"/>
        <family val="2"/>
      </rPr>
      <t xml:space="preserve">Iowa SB 2182 
</t>
    </r>
    <r>
      <rPr>
        <sz val="10"/>
        <rFont val="Verdana"/>
        <family val="2"/>
      </rPr>
      <t>(https://legiscan.com/IA/bill/SF2182/2019). 
Senate Bill signed by the Governor in June that creates a pilot project where “[t]he state public defender may appoint an attorney to represent an indigent person prior to initiation of formal proceedings, without court order, if such representation is deemed appropriate by the state public defender and relates to the purposes of the pilot project.”  The purpose of the pilot is to “implement and study innovative ways, through a team approach or through other methods, to achieve positive outcomes for families, reduce trauma to young children, and deliver financial benefits to families and their communities."</t>
    </r>
  </si>
  <si>
    <r>
      <rPr>
        <b/>
        <sz val="10"/>
        <rFont val="Verdana"/>
        <family val="2"/>
      </rPr>
      <t xml:space="preserve">Iowa Code §§ 229.8(1), 229.2(1)(b)(3), 125.78(1). Iowa Ct. R. 12.3(3)(a), 13.3(3). National Coalition for a Civil Right to Counsel Website </t>
    </r>
    <r>
      <rPr>
        <sz val="10"/>
        <rFont val="Verdana"/>
        <family val="2"/>
      </rPr>
      <t>(http://civilrighttocounsel.org/major_developments/348). 
Iowa provides a civil right to counsel at public expense for cases where a mentally ill individual is involuntarily hospitalized. See Iowa Code § 229.8(1). Additionally, where a parent or guardian seeks to voluntarily hospitalize a mentally ill minor. Iowa Code § 229.2(1)(b)(3). Counsel is also provided to individuals when a petition for adjudication of mental retardation, and attendant civil commitment, is filed. See Iowa Code § 222.22. Indigent respondents to a petition for involuntary commitment are entitled to counsel at public expense. See Iowa Code § 125.78(1).</t>
    </r>
  </si>
  <si>
    <r>
      <rPr>
        <b/>
        <sz val="10"/>
        <rFont val="Verdana"/>
        <family val="2"/>
      </rPr>
      <t xml:space="preserve">Iowa Code §§ 253B.3(9)(c), 633.568(2)(a). National Coalition for a Civil Right to Counsel website </t>
    </r>
    <r>
      <rPr>
        <sz val="10"/>
        <rFont val="Verdana"/>
        <family val="2"/>
      </rPr>
      <t xml:space="preserve">(http://civilrighttocounsel.org/major_developments/345). 
In guardianship establishment proceedings, "if the proposed ward is an adult and is not the petitioner, the proposed ward is entitled to representation," and "[u]pon filing of the petition, the court shall appoint an attorney to represent the proposed ward." Iowa Code § 633.561(1)(a). A nearly identical statutory scheme provides for appointment of counsel in conservatorship proceedings. Iowa Code § 633.575(1). 
Additionally, if the ward is a "minor or an adult under a standby petition" and "the court determines that the proposed ward is entitled to representation, the court shall appoint an attorney to represent the proposed ward." Id. at § 633.561(1)(b). 
</t>
    </r>
  </si>
  <si>
    <r>
      <rPr>
        <b/>
        <sz val="10"/>
        <rFont val="Verdana"/>
        <family val="2"/>
      </rPr>
      <t xml:space="preserve">Iowa Code §§ 600A.6(2), 600A.2, 600A.6A. National Coalition for a Civil Right to Counsel Website: </t>
    </r>
    <r>
      <rPr>
        <sz val="10"/>
        <rFont val="Verdana"/>
        <family val="2"/>
      </rPr>
      <t xml:space="preserve">(http://civilrighttocounsel.org/major_developments/901). 
Iowa Code § 600A.6(2), which governs adoptions, states: "a.  Prior to the service of notice on the necessary parties, the juvenile court shall appoint a guardian ad litem for a minor child if the child does not have a guardian or if the interests of the guardian conflict with the interests of the child. Such guardian ad litem shall be a necessary party under subsection 1 of this section. b.  A person who is appointed as a guardian ad litem for a minor child shall not also be the attorney for any party other than the minor child in any proceeding involving the minor child. The guardian ad litem may make an independent investigation of the interest of the child and may cause witnesses to appear before the court to provide testimony relevant to the best interest of the minor child." Under Iowa Code §600A.2(9), a guardian ad litem as defined within § 600A is required to be a practicing attorney appointed to represent a minor child in a legal action.
</t>
    </r>
  </si>
  <si>
    <r>
      <rPr>
        <b/>
        <sz val="10"/>
        <rFont val="Verdana"/>
        <family val="2"/>
      </rPr>
      <t>Iowa Rules of Professional Conduct, Rule 32:6.1</t>
    </r>
    <r>
      <rPr>
        <sz val="10"/>
        <rFont val="Verdana"/>
        <family val="2"/>
      </rPr>
      <t xml:space="preserve"> 
https://www.iowacourts.gov/opr/attorneys/attorney-practice/practice-information/pro-bono-practice#:~:text=Pro%20Bono%20Practice-,Pro%20Bono%20Practice,bono%20legal%20services%20per%20year
“Every lawyer has a professional responsibility to provide legal services to those unable to pay. A lawyer should aspire to fender at least 50 hours of pro bono publico legal services per year. . . ."
http://www.cpbo.org/wp-content/uploads/2020/06/Pro-Bono-Rules-Chart-6.12.20.pdf</t>
    </r>
  </si>
  <si>
    <r>
      <rPr>
        <b/>
        <sz val="10"/>
        <rFont val="Verdana"/>
        <family val="2"/>
      </rPr>
      <t>Iowa Rules of Professional Conduct, Rule 32:6.5 - Nonprofit and Court-Annexed Limited Legal Services Program</t>
    </r>
    <r>
      <rPr>
        <sz val="10"/>
        <rFont val="Verdana"/>
        <family val="2"/>
      </rPr>
      <t xml:space="preserve"> (https://www.legis.iowa.gov/docs/ACO/CourtRulesChapter/08-30-2018.32.pdf).
http://www.cpbo.org/wp-content/uploads/2020/06/Pro-Bono-Rules-Chart-6.12.20.pdf</t>
    </r>
  </si>
  <si>
    <r>
      <rPr>
        <b/>
        <sz val="10"/>
        <rFont val="Verdana"/>
        <family val="2"/>
      </rPr>
      <t xml:space="preserve">Iowa Courts Website: 
</t>
    </r>
    <r>
      <rPr>
        <sz val="10"/>
        <rFont val="Verdana"/>
        <family val="2"/>
      </rPr>
      <t>https://www.iowacourts.gov/opr/attorneys/attorney-practice/practice-information/pro-bono-practice
("Each year lawyers have the opportunity to report on their annual report the number of hours of pro bono legal services they provide.").</t>
    </r>
  </si>
  <si>
    <r>
      <rPr>
        <b/>
        <sz val="10"/>
        <rFont val="Verdana"/>
        <family val="2"/>
      </rPr>
      <t>Iowa Court Rules, Chapter 31, Rule 31.17(2)</t>
    </r>
    <r>
      <rPr>
        <sz val="10"/>
        <rFont val="Verdana"/>
        <family val="2"/>
      </rPr>
      <t xml:space="preserve"> https://www.legis.iowa.gov/docs/ACO/CourtRulesChapter/06-30-2020.31.pdf 
</t>
    </r>
    <r>
      <rPr>
        <b/>
        <sz val="10"/>
        <rFont val="Verdana"/>
        <family val="2"/>
      </rPr>
      <t xml:space="preserve">Iowa Supreme Court supervisory order, dated April 17, 2020 </t>
    </r>
    <r>
      <rPr>
        <sz val="10"/>
        <rFont val="Verdana"/>
        <family val="2"/>
      </rPr>
      <t>https://www.iowacourts.gov/collections/489/files/1080/embedDocument/ 
"Non-Iowa lawyers may participate in the COVID 19 Legal Information Hotline pursuant to Rule 31.17, which governs the provision of legal services following a determination of a major disaster. . . ."
http://www.cpbo.org/wp-content/uploads/2020/06/Pro-Bono-Rules-Chart-6.12.20.pdf</t>
    </r>
  </si>
  <si>
    <r>
      <rPr>
        <b/>
        <sz val="10"/>
        <rFont val="Verdana"/>
        <family val="2"/>
      </rPr>
      <t>Iowa Court Rules, Chapter 31, Rule 31.19(5)</t>
    </r>
    <r>
      <rPr>
        <sz val="10"/>
        <rFont val="Verdana"/>
        <family val="2"/>
      </rPr>
      <t xml:space="preserve"> </t>
    </r>
    <r>
      <rPr>
        <b/>
        <sz val="10"/>
        <rFont val="Verdana"/>
        <family val="2"/>
      </rPr>
      <t xml:space="preserve">- Certification and pro bono participation of emeritus attorneys </t>
    </r>
    <r>
      <rPr>
        <sz val="10"/>
        <rFont val="Verdana"/>
        <family val="2"/>
      </rPr>
      <t>https://www.legis.iowa.gov/docs/ACO/CourtRulesChapter/06-30-2020.31.pdf
http://www.cpbo.org/wp-content/uploads/2020/06/Pro-Bono-Rules-Chart-6.12.20.pdf</t>
    </r>
  </si>
  <si>
    <r>
      <rPr>
        <b/>
        <sz val="10"/>
        <rFont val="Verdana"/>
        <family val="2"/>
      </rPr>
      <t>Iowa Court Rules, Chapter 31, Rule 31.16(3)(b)</t>
    </r>
    <r>
      <rPr>
        <sz val="10"/>
        <rFont val="Verdana"/>
        <family val="2"/>
      </rPr>
      <t xml:space="preserve"> https://www.legis.iowa.gov/docs/ACO/CourtRulesChapter/06-30-2020.31.pdf
The general registration as house counsel rule is 31.16, and is implied compared to the full admission process. House counsel attorneys could always provide pro bono services, but they are specifically authorized to provide pro bono services under rule 31.16(3)(b).
http://www.cpbo.org/wp-content/uploads/2020/06/Pro-Bono-Rules-Chart-6.12.20.pdf
</t>
    </r>
  </si>
  <si>
    <r>
      <rPr>
        <b/>
        <sz val="10"/>
        <rFont val="Verdana"/>
        <family val="2"/>
      </rPr>
      <t>American Bar Association Website:</t>
    </r>
    <r>
      <rPr>
        <sz val="10"/>
        <rFont val="Verdana"/>
        <family val="2"/>
      </rPr>
      <t xml:space="preserve"> https://www.americanbar.org/groups/delivery_legal_services/resources/pro_se_unbundling_resource_center/pro_se_resources_by_state/#ia
</t>
    </r>
    <r>
      <rPr>
        <b/>
        <sz val="10"/>
        <rFont val="Verdana"/>
        <family val="2"/>
      </rPr>
      <t xml:space="preserve">Iowa Rule of Civil Procedure 1.404(4) </t>
    </r>
    <r>
      <rPr>
        <sz val="10"/>
        <rFont val="Verdana"/>
        <family val="2"/>
      </rPr>
      <t>allows an attorney to withdraw from representation without leave of courts by filing a notice of completion of limited appearance any serving it on all parties involved.</t>
    </r>
  </si>
  <si>
    <r>
      <rPr>
        <b/>
        <sz val="10"/>
        <rFont val="Verdana"/>
        <family val="2"/>
      </rPr>
      <t>Iowa Courts Website, Yearly Budget Presentation, at page 12</t>
    </r>
    <r>
      <rPr>
        <sz val="10"/>
        <rFont val="Verdana"/>
        <family val="2"/>
      </rPr>
      <t xml:space="preserve"> https://www.iowacourts.gov/static/media/cms/FY21_Budget_Presentation__Final_A735D17B78436.pdf  
Case statistics are posted to the website every year as part of the judicial branch budget presentation to the legislature.
</t>
    </r>
  </si>
  <si>
    <t xml:space="preserve">Reported to NCAJ by Tim Eckley (timothy.eckley@iowacourts.gov) 
The judicial branch provides new judges with written guidance on the Iowa Code of Judicial Conduct, as well as training regarding pro se litigants, with references to the ABA model code, at Judicial Officer's Academy. Iowa last provided education to all judges on pro se litigants in fall of 2018;  that presentation did reference Turner v. Rogers. </t>
  </si>
  <si>
    <t>Included in the Benchbook as reported by Timothy Eckley (timothy.eckley@iowacourts.gov).</t>
  </si>
  <si>
    <t>Iowa has informed NCAJ that form improvement is not a separate line item in the budget, but it is part of their ongoing work to assist unrepresented parties. 
The 2019 Annual Report on Iowa's Community-Based Court System mentions that "a major effort to create interactive, guided court forms was launched" but does not provide funding details. 2019 Annual Report: Iowa's Community-Based Court System:
https://www.iowacourts.gov/static/media/cms/2019_Annual_Report_Web_FINAL_C2D47D7139FD5.pdf</t>
  </si>
  <si>
    <t>Iowa informed NCAJ that text message reminders are offered as an option for litigants (Timothy Eckley timothy.eckley@iowacourts.gov</t>
  </si>
  <si>
    <t>Iowa has advised us that the web provider makes sure the judicial branch website is optimized for easy internet searches.</t>
  </si>
  <si>
    <t>The Language Access Plan was approved on July 29, 2020, https://www.iowacourts.gov/static/media/cms/Iowa_Courts_Language_Access_Plan_CC2871A1F73E8.pdf. 
It contains the required elements:
a) periodic needs assessment, at p.4.
b) monitor and evaluate language services, at p.9.
c) train judges and staff, at p. 5.
d) interpreter services or bilingual staff at key contacts, at p. 5
e) in person and remote, at p. 9.
f) translate documents and signage, at p. 16.</t>
  </si>
  <si>
    <t>Language Access Plan (2020), at 14. https://www.iowacourts.gov/static/media/cms/Iowa_Courts_Language_Access_Plan_CC2871A1F73E8.pdf</t>
  </si>
  <si>
    <t xml:space="preserve">Language Access Plan, describes initial required orientation program for staff and court officers, at 5, 9.: https://www.iowacourts.gov/static/media/cms/Iowa_Courts_Language_Access_Plan_CC2871A1F73E8.pdf </t>
  </si>
  <si>
    <t>Language Access Plan at 5, 9, describing expectation of attendance at periodic training: https://www.iowacourts.gov/static/media/cms/Iowa_Courts_Language_Access_Plan_CC2871A1F73E8.pdf</t>
  </si>
  <si>
    <t>Iowa Courts Website states that "[t]he Iowa Judicial Branch takes seriously the accessibility of our webiste to persons with disabilities. . . ." and lists a number of measures taken to ensure greater accessibility. https://www.iowacourts.gov/site-tools-accessibility/</t>
  </si>
  <si>
    <t xml:space="preserve"> Iowa Code Ann. §§ 216C.11, 216C.3. Person has the right to be accompanied by a service animal . . . in any of the places listed in sections 216C.3 and 216C.4 . . . .". Section 216C.3 describes the free use of public buildings and facilities, among others.
https://www.legis.iowa.gov/docs/code/216C.11.pdfhttps://www.legis.iowa.gov/docs/code/216C.11.pdf</t>
  </si>
  <si>
    <t xml:space="preserve">Iowa Code § 909.3A
The court may, in its discretion, order the defendant to perform community service work of an equivalent value to the fine imposed where it appears that the community service work will be adequate to deter the defendant and to discourage others from similar criminal activity.
The rate at which community service shall be calculated shall be the federal or state minimum wage, whichever is higher.
</t>
  </si>
  <si>
    <t xml:space="preserve">Research does not reveal that the state suspends licenses for failure to appear. </t>
  </si>
  <si>
    <t>Minnesota</t>
  </si>
  <si>
    <t>Minn. Stat. § 253B.07, subd. 2c. https://www.revisor.mn.gov/statutes/cite/253B.07
See also, National Coalition for Civil Right to Counsel. http://civilrighttocounsel.org/major_developments/451</t>
  </si>
  <si>
    <t>Minn. Stat. § 524.5-304(b). https://www.revisor.mn.gov/statutes/cite/524.5-304
See also, National Coalition for Civil Right to Counsel. http://civilrighttocounsel.org/major_developments/458</t>
  </si>
  <si>
    <t>Minnesota Rules of Professional Conduct, Rule 6.1. https://www.revisor.mn.gov/court_rules/pr/subtype/cond/id/6.1/ 
http://www.cpbo.org/wp-content/uploads/2020/06/Pro-Bono-Rules-Chart-6.12.20.pdf</t>
  </si>
  <si>
    <t>Minnesota Code of Judicial Conduct, Rule 3.7(B). https://www.revisor.mn.gov/court_rules/pr/subtype/judi/id/3/#3.7</t>
  </si>
  <si>
    <t>Minnesota Rules of Professional Conduct, Rule 6.5. https://www.revisor.mn.gov/court_rules/pr/subtype/cond/id/6.5/
http://www.cpbo.org/wp-content/uploads/2020/06/Pro-Bono-Rules-Chart-6.12.20.pdf</t>
  </si>
  <si>
    <t xml:space="preserve">Rule changing pending: Minnesota Supreme Court Rules of General Practice drafting rule change that would exempt pro bono attorneys from pro hac vice admission fees due to Court June 2020. Reference: Karen Mareck, Deputy Director, Court Services Division, State Court Administrator's Office, Minnesota Judicial Branch, Karen.Mareck@courts.state.mn.us
http://www.cpbo.org/wp-content/uploads/2020/06/Pro-Bono-Rules-Chart-6.12.20.pdf </t>
  </si>
  <si>
    <t>Rules of the Minnesota State Board of Continuing Legal Education, Rule 14. https://www.cle.mn.gov/rules/
ttp://www.cpbo.org/wp-content/uploads/2020/06/Pro-Bono-Rules-Chart-6.12.20.pdf</t>
  </si>
  <si>
    <t>Minnesota Rules for Admission to the Bar, Rule 10D. https://www.ble.mn.gov/rules/
http://www.cpbo.org/wp-content/uploads/2020/06/Pro-Bono-Rules-Chart-6.12.20.pdf</t>
  </si>
  <si>
    <t>Rules of the Minnesota State Board of Continuing Legal Education, Rule 6C. https://www.cle.mn.gov/rules/
http://www.cpbo.org/wp-content/uploads/2020/06/Pro-Bono-Rules-Chart-6.12.20.pdf</t>
  </si>
  <si>
    <r>
      <t xml:space="preserve">Pro bono legal clinics at many courts throughout the state. </t>
    </r>
    <r>
      <rPr>
        <i/>
        <sz val="10"/>
        <rFont val="Verdana"/>
        <family val="2"/>
      </rPr>
      <t>See</t>
    </r>
    <r>
      <rPr>
        <sz val="10"/>
        <rFont val="Verdana"/>
        <family val="2"/>
      </rPr>
      <t xml:space="preserve"> https://www.mnbar.org/about-msba/what-we-stand-for/access-to-justice/pro-bono</t>
    </r>
  </si>
  <si>
    <t>Minnesota Rules of Professional Conduct, Rule 1.2(c). https://www.revisor.mn.gov/court_rules/pr/subtype/cond/id/1.2/</t>
  </si>
  <si>
    <t>http://www.mncourts.gov/Help-Topics/Data-Requests/Dashboards.aspx</t>
  </si>
  <si>
    <t>State Court Administrator Policy 506(b). http://www.mncourts.gov/mncourtsgov/media/scao_library/506(b).pdf. Copy Fee Policy allows for fee waiver for those who have statutory authority to receive records without charge.</t>
  </si>
  <si>
    <r>
      <t xml:space="preserve">The Minnesota Supreme Court Legal Services Advisory Committee (LSAC) staff person coordinates ATJ programs statewide.  This staff person is a Minnesota Judicial Branch (MJB) employee. </t>
    </r>
    <r>
      <rPr>
        <i/>
        <sz val="10"/>
        <rFont val="Verdana"/>
        <family val="2"/>
      </rPr>
      <t>See</t>
    </r>
    <r>
      <rPr>
        <sz val="10"/>
        <rFont val="Verdana"/>
        <family val="2"/>
      </rPr>
      <t xml:space="preserve"> http://www.mncourts.gov/About-The-Courts/SupremeCourt/Legal-Services-Advisory-Committee.aspx</t>
    </r>
  </si>
  <si>
    <t>Self-Represented Litigant (SRL) Program Manager position within State Court Administration Office of the MJB is funded in full by the MJB. Reference: Karen Mareck, Deputy Director, Court Services Division, State Court Administrator's Office, Minnesota Judicial Branch, Karen.Mareck@courts.state.mn.us</t>
  </si>
  <si>
    <t xml:space="preserve">Minnesota has a joint plan with the judicial branch, bar associations, and civil legal aid through a “Justice for All” grant. http://www.mncourts.gov/mncourtsgov/media/scao_library/documents/JFA-Strategic-Plan-FINAL.pdf </t>
  </si>
  <si>
    <r>
      <t xml:space="preserve">The plan is reviewed annually, posted on-line, and updated. </t>
    </r>
    <r>
      <rPr>
        <i/>
        <sz val="10"/>
        <rFont val="Verdana"/>
        <family val="2"/>
      </rPr>
      <t>See</t>
    </r>
    <r>
      <rPr>
        <sz val="10"/>
        <rFont val="Verdana"/>
        <family val="2"/>
      </rPr>
      <t xml:space="preserve"> www.mncourts.gov/lsac under Strategic Vision tab (current version)
http://www.mncourts.gov/SupremeCourt/Legal-Services-Advisory-Committee/Justice-for-All-Project.aspx (past version)</t>
    </r>
  </si>
  <si>
    <r>
      <t xml:space="preserve">The MJB has conducted an Access &amp; Fairness survey with court customers within the past 12 months. </t>
    </r>
    <r>
      <rPr>
        <i/>
        <sz val="10"/>
        <rFont val="Verdana"/>
        <family val="2"/>
      </rPr>
      <t>See</t>
    </r>
    <r>
      <rPr>
        <sz val="10"/>
        <rFont val="Verdana"/>
        <family val="2"/>
      </rPr>
      <t xml:space="preserve"> http://www.mncourts.gov/mncourtsgov/media/PublicationReports/Annual-Report-2019-Perf-Measures-Jud-Cncl.pdf </t>
    </r>
  </si>
  <si>
    <t>This is a component of all new judge training in the largest district in the state.  The training is conducted collaboratively by the Chief Judge of the district, the SRL Program Manager, as well as other district judges. (on file with NCAJ)</t>
  </si>
  <si>
    <t>https://www.courtinnovation.org/sites/default/files/media/documents/2018-03/procedural_justice_bench_card.pdf</t>
  </si>
  <si>
    <t>Minnesota informed NCAJ that the SRL Program conducts numerous trainings including Legal Advice vs. Legal Information as part of all New Employee Orientation.  Minnesota also has trainings available to court staff throughout the MJB on SRL services, tools, resources, and interacting with SRLs.  In addition, supervisors and managers received an SRL Program training at a statewide conference in 2019. Reference: Karen Mareck, Deputy Director, Court Services Division, State Court Administrator's Office, Minnesota Judicial Branch, Karen.Mareck@courts.state.mn.us</t>
  </si>
  <si>
    <r>
      <t xml:space="preserve">Minnesota informed NCAJ that the MJB conducted the Access &amp; Fairness survey in 2019 and a working group was established to review the feedback and address issues/gaps.  In addition, SRL Program staff review comments to a Guide &amp; File survey each month and revise the tool and interviews accordingly (Guide &amp; File is an online interview tool used that generates completed forms for paper or electronic filing). </t>
    </r>
    <r>
      <rPr>
        <i/>
        <sz val="10"/>
        <rFont val="Verdana"/>
        <family val="2"/>
      </rPr>
      <t>See</t>
    </r>
    <r>
      <rPr>
        <sz val="10"/>
        <rFont val="Verdana"/>
        <family val="2"/>
      </rPr>
      <t xml:space="preserve"> http://www.mncourts.gov/Help-Topics/Guide-and-File.aspx
Reference: Karen Mareck, Deputy Director, Court Services Division, State Court Administrator's Office, Minnesota Judicial Branch, Karen.Mareck@courts.state.mn.us</t>
    </r>
  </si>
  <si>
    <t>The SRL Program has conducted numerous plain language trainings including a presentation to a judges’ leadership group (no written guidance; verbal only), a WebEx with materials entitled Understanding the Importance of Plain Language for judges in February 2020. Training is also planned for the judges’ annual conference in September 2020.  In addition, the “Procedural Fairness” bench card provides instructions to judges regarding the importance of speaking in plain language. See http://www.mncourts.gov/mncourtsgov/media/scao_library/CEJ/5-22-18-First-Judicial-District-EJC-Listening-Session-Report.pdf
 https://www.courtinnovation.org/sites/default/files/media/documents/2018-03/procedural_justice_bench_card.pdf</t>
  </si>
  <si>
    <r>
      <t xml:space="preserve">The “Procedural Fairness” bench card provides instructions to judges regarding the importance of speaking in plain language. </t>
    </r>
    <r>
      <rPr>
        <i/>
        <sz val="10"/>
        <rFont val="Verdana"/>
        <family val="2"/>
      </rPr>
      <t>See</t>
    </r>
    <r>
      <rPr>
        <sz val="10"/>
        <rFont val="Verdana"/>
        <family val="2"/>
      </rPr>
      <t xml:space="preserve"> https://www.courtinnovation.org/sites/default/files/media/documents/2018-03/procedural_justice_bench_card.pdf</t>
    </r>
  </si>
  <si>
    <r>
      <rPr>
        <i/>
        <sz val="10"/>
        <rFont val="Verdana"/>
        <family val="2"/>
      </rPr>
      <t>See</t>
    </r>
    <r>
      <rPr>
        <sz val="10"/>
        <rFont val="Verdana"/>
        <family val="2"/>
      </rPr>
      <t xml:space="preserve"> www.mncourts.gov/forms  
Minnesota informed NCAJ that the MJB has over 500 publicly accessible, statewide accepted forms and instructions available and it incorporates plain language in all forms and instructions as well as within Guide &amp; File. Reference: Karen Mareck, Deputy Director, Court Services Division, State Court Administrator's Office, Minnesota Judicial Branch, Karen.Mareck@courts.state.mn.us</t>
    </r>
  </si>
  <si>
    <t>Minnesota informed NCAJ that the Minnesota Judicial Branch funds staff to oversee the creating and revision of forms, instructions, and online interviews. Guide &amp; File http://www.mncourts.gov/Help-Topics/Guide-and-File.aspx
In this work, the MJB staff consult with judges, court staff, law librarians and advocates statewide.  The Forms Manager works in consultation with an internal workgroup made up of judges and court administration staff to oversee the creation and revision of forms and instructions.  MJB staff consult with external stakeholders on development of Guide &amp; File interviews.  For example, when drafting the restraining order interviews, staff solicited feedback on all aspects of the interview from the advocate community.  Said advocates also assisted with the testing and promotion of said interview. Reference: Karen Mareck, Deputy Director, Court Services Division, State Court Administrator's Office, Minnesota Judicial Branch, Karen.Mareck@courts.state.mn.us</t>
  </si>
  <si>
    <t>http://www.mncourts.gov/GetForms.aspx?c=15</t>
  </si>
  <si>
    <t>http://www.mncourts.gov/GetForms.aspx?c=6</t>
  </si>
  <si>
    <t>http://www.mncourts.gov/GetForms.aspx?c=32</t>
  </si>
  <si>
    <t>http://www.mncourts.gov/GetForms.aspx?c=7&amp;p=36</t>
  </si>
  <si>
    <t>http://www.mncourts.gov/GetForms.aspx?c=23</t>
  </si>
  <si>
    <r>
      <rPr>
        <i/>
        <sz val="10"/>
        <rFont val="Verdana"/>
        <family val="2"/>
      </rPr>
      <t>See</t>
    </r>
    <r>
      <rPr>
        <sz val="10"/>
        <rFont val="Verdana"/>
        <family val="2"/>
      </rPr>
      <t xml:space="preserve"> Fee Waiver Help Topic on MJB website. http://www.mncourts.gov/Help-Topics/Fee-Waiver-IFP.aspx</t>
    </r>
  </si>
  <si>
    <r>
      <rPr>
        <i/>
        <sz val="10"/>
        <rFont val="Verdana"/>
        <family val="2"/>
      </rPr>
      <t>See</t>
    </r>
    <r>
      <rPr>
        <sz val="10"/>
        <rFont val="Verdana"/>
        <family val="2"/>
      </rPr>
      <t xml:space="preserve"> http://www.mncourts.gov/Help-Topics/Fee-Waiver-IFP.aspx (You may qualify to file for a waiver if your income is at or below 125% of the Federal poverty level; if you receive public assistance; OR if you can show that you do not have enough money to pay the filing fee. The judge can waive all or part of the court fees in a case, and the waiver only applies to costs specifically stated in the IFP Order)</t>
    </r>
  </si>
  <si>
    <r>
      <t xml:space="preserve">Statewide Self-Help Center offering phone and email assistance remotely. </t>
    </r>
    <r>
      <rPr>
        <i/>
        <sz val="10"/>
        <rFont val="Verdana"/>
        <family val="2"/>
      </rPr>
      <t xml:space="preserve"> See</t>
    </r>
    <r>
      <rPr>
        <sz val="10"/>
        <rFont val="Verdana"/>
        <family val="2"/>
      </rPr>
      <t xml:space="preserve"> www.mncourts.gov/selfhelp </t>
    </r>
  </si>
  <si>
    <r>
      <rPr>
        <i/>
        <sz val="10"/>
        <rFont val="Verdana"/>
        <family val="2"/>
      </rPr>
      <t>See</t>
    </r>
    <r>
      <rPr>
        <sz val="10"/>
        <rFont val="Verdana"/>
        <family val="2"/>
      </rPr>
      <t xml:space="preserve"> www.mncourts.gov with legal information in plain language on 40+ Help Topics.</t>
    </r>
  </si>
  <si>
    <r>
      <rPr>
        <i/>
        <sz val="10"/>
        <rFont val="Verdana"/>
        <family val="2"/>
      </rPr>
      <t>See</t>
    </r>
    <r>
      <rPr>
        <sz val="10"/>
        <rFont val="Verdana"/>
        <family val="2"/>
      </rPr>
      <t xml:space="preserve"> mncourts.gov</t>
    </r>
  </si>
  <si>
    <r>
      <t xml:space="preserve">eReminders available for hearings in most case types.  </t>
    </r>
    <r>
      <rPr>
        <i/>
        <sz val="10"/>
        <rFont val="Verdana"/>
        <family val="2"/>
      </rPr>
      <t>See</t>
    </r>
    <r>
      <rPr>
        <sz val="10"/>
        <rFont val="Verdana"/>
        <family val="2"/>
      </rPr>
      <t xml:space="preserve"> www.mncourts.gov/Hearing-eReminders for more information
</t>
    </r>
  </si>
  <si>
    <r>
      <t xml:space="preserve">http://www.mncourts.gov/GetForms.aspx?c=15
</t>
    </r>
    <r>
      <rPr>
        <i/>
        <sz val="10"/>
        <rFont val="Verdana"/>
        <family val="2"/>
      </rPr>
      <t>See also</t>
    </r>
    <r>
      <rPr>
        <sz val="10"/>
        <rFont val="Verdana"/>
        <family val="2"/>
      </rPr>
      <t xml:space="preserve"> www.mncourts.gov/forms
www.mncourts.gov</t>
    </r>
  </si>
  <si>
    <r>
      <t xml:space="preserve">http://www.mncourts.gov/GetForms.aspx?c=6
</t>
    </r>
    <r>
      <rPr>
        <i/>
        <sz val="10"/>
        <rFont val="Verdana"/>
        <family val="2"/>
      </rPr>
      <t>See also</t>
    </r>
    <r>
      <rPr>
        <sz val="10"/>
        <rFont val="Verdana"/>
        <family val="2"/>
      </rPr>
      <t xml:space="preserve"> www.mncourts.gov/forms
www.mncourts.gov</t>
    </r>
  </si>
  <si>
    <r>
      <t xml:space="preserve">http://www.mncourts.gov/GetForms.aspx?c=32 
</t>
    </r>
    <r>
      <rPr>
        <i/>
        <sz val="10"/>
        <rFont val="Verdana"/>
        <family val="2"/>
      </rPr>
      <t>See also</t>
    </r>
    <r>
      <rPr>
        <sz val="10"/>
        <rFont val="Verdana"/>
        <family val="2"/>
      </rPr>
      <t xml:space="preserve"> www.mncourts.gov/forms
www.mncourts.gov</t>
    </r>
  </si>
  <si>
    <t>A packet for Responding to a Civil Lawsuit (http://www.mncourts.gov/GetForms.aspx?c=7&amp;p=36) is available but not all supporting materials are available.</t>
  </si>
  <si>
    <r>
      <t xml:space="preserve">http://www.mncourts.gov/GetForms.aspx?c=23#subcat61
</t>
    </r>
    <r>
      <rPr>
        <i/>
        <sz val="10"/>
        <rFont val="Verdana"/>
        <family val="2"/>
      </rPr>
      <t>See also</t>
    </r>
    <r>
      <rPr>
        <sz val="10"/>
        <rFont val="Verdana"/>
        <family val="2"/>
      </rPr>
      <t xml:space="preserve"> www.mncourts.gov/forms
www.mncourts.gov</t>
    </r>
  </si>
  <si>
    <t>http://www.mncourts.gov/Help-Topics/Guide-and-File.aspx</t>
  </si>
  <si>
    <t xml:space="preserve">http://www.mncourts.gov/Help-Topics/Guide-and-File.aspx </t>
  </si>
  <si>
    <r>
      <rPr>
        <i/>
        <sz val="10"/>
        <rFont val="Verdana"/>
        <family val="2"/>
      </rPr>
      <t>See</t>
    </r>
    <r>
      <rPr>
        <sz val="10"/>
        <rFont val="Verdana"/>
        <family val="2"/>
      </rPr>
      <t xml:space="preserve"> http://www.mncourts.gov/File-a-Case.aspx</t>
    </r>
  </si>
  <si>
    <t>The 2016 Language Access Plan (which is expected to be updated in 2020) contains each of the benchmark elements:
(a) perform a periodic needs assessment, at 13;
(b) monitor and evaluate language assistance services on an ongoing basis, at 34;
(c) train judges and staff on working with LEP persons, at 30;
(d) provide interpreter services or the assistance of authorized bilingual staff at key points of contact between the public and the court system, at 24
(e) provide in-person interpreter services when not unreasonably costly and remote services when in-person services are not available, at 20;
(f)  translate documents and signage identified through the needs assessment, at 13.
http://mncourts.gov/Help-Topics/Language-Access-Plans.aspx 
current version: http://mncourts.gov/mncourtsgov/media/scao_library/LAP/MN_LAP-FINAL-July-2016.pdf</t>
  </si>
  <si>
    <t>Minnesota informed NCAJ that beginning in 2000, the Court Services Division of the State Court Administrator’s Office has maintained a fulltime position responsible for coordination of statewide language access and court interpreter services. Reference: Karen Mareck, Deputy Director, Court Services Division, State Court Administrator's Office, Minnesota Judicial Branch, Karen.Mareck@courts.state.mn.us</t>
  </si>
  <si>
    <t>Minnesota informed NCAJ that it collects data from its case management systems and did a survey in 2017 of court users who were assisted by a court interpreter during a hearing or trial. Surveys were also conducted in 2017 to help assess language access when an interpreter appeared remotely. Judges, attorneys and court personnel were surveyed. Reference: Karen Mareck, Deputy Director, Court Services Division, State Court Administrator's Office, Minnesota Judicial Branch, Karen.Mareck@courts.state.mn.us</t>
  </si>
  <si>
    <t>The Branch provides information on the public website (http://mncourts.gov/Help-Topics/Court-Interpreter-Program.aspx#tab07ComplaintProcess) on how to submit a language access or interpreter complaint. 
In addition, feedback forms are available on-line (http://mncourts.gov/Help-Topics/Court-Interpreter-Program.aspx#tab08ContactFeedback) and translated into the top languages.</t>
  </si>
  <si>
    <r>
      <t xml:space="preserve">The Interpreter Resource Management Application (IRMA) is a comprehensive, web-based application that was developed internally to meet the needs of the Branch.  Launched in October 2019, the application addresses credential tracking, roster management, interpreter scheduling, work tracking and verification, invoicing and reports.
IRMA provides an application for schedulers to receive interpreter requests through a real time integration with the Minnesota Court Information System (MNCIS).  By using the in-application interpreter calendar, schedulers have the ability to quickly identify interpreter’s availability credentials for a work assignment and manage other assignment details. 
IRMA provides interpreters with a real time calendar to track their assignments, ability to see all assignment related details and manage their invoices.  The data generated through IRMA allows for tracking and analysis for program planning, auditing and ad hoc requests for information. </t>
    </r>
    <r>
      <rPr>
        <i/>
        <sz val="10"/>
        <rFont val="Verdana"/>
        <family val="2"/>
      </rPr>
      <t>See</t>
    </r>
    <r>
      <rPr>
        <sz val="10"/>
        <rFont val="Verdana"/>
        <family val="2"/>
      </rPr>
      <t xml:space="preserve"> http://www.mncourts.gov/Help-Topics/Court-Interpreter-Program/Interpreters.aspx 
</t>
    </r>
  </si>
  <si>
    <t>Minnesota informed NCAJ that the Minnesota Judicial Branch employs 12 staff interpreters whose skills and effectiveness are regularly evaluated by their direct supervisors. The effectiveness of Contract interpreters is not monitored unless a specific complaint has been filed and monitoring is warranted. Reference: Karen Mareck, Deputy Director, Court Services Division, State Court Administrator's Office, Minnesota Judicial Branch, Karen.Mareck@courts.state.mn.us</t>
  </si>
  <si>
    <t>Minnesota informed NCAJ that the Language Access Basic Training module is available to all staff on demand through the Branch Performance Management and Learning application, Cornerstone. Reference: Karen Mareck, Deputy Director, Court Services Division, State Court Administrator's Office, Minnesota Judicial Branch, Karen.Mareck@courts.state.mn.us</t>
  </si>
  <si>
    <t>Minnesota informed NCAJ that there are a variety of resources available for judicial officers on the Minnesota Judicial Branch intranet judges’ portal: bench cards, Do’s and Don’ts for Working with an Interpreter in Court, Interpreter Jury Guide, Remote Interpreting Instructions and Policies, links to interpreter related case law, and the Code of Professional Responsibility for Court Interpreters.  Reference: Karen Mareck, Deputy Director, Court Services Division, State Court Administrator's Office, Minnesota Judicial Branch, Karen.Mareck@courts.state.mn.us</t>
  </si>
  <si>
    <t>Minnesota informed NCAJ that the Interpreter bench card was recently updated and is posted on the Minnesota Judicial Branch intranet judges’ portal and includes sample assessment questions.  Reference: Karen Mareck, Deputy Director, Court Services Division, State Court Administrator's Office, Minnesota Judicial Branch, Karen.Mareck@courts.state.mn.us</t>
  </si>
  <si>
    <t>Minnesota informed NCAJ that the Interpreter bench card was recently updated and is posted on the Branch intranet judges’ portal and provides answers to frequently asked questions such as when the Branch is required to provide an interpreter at no charge, how to secure an interpreter for a hearing or trial, some general tips, and who to contact with other questions.  Reference: Karen Mareck, Deputy Director, Court Services Division, State Court Administrator's Office, Minnesota Judicial Branch, Karen.Mareck@courts.state.mn.us</t>
  </si>
  <si>
    <t>Minnesota informed NCAJ that local courts are encouraged to maintain a contact list of multilingual employees who may be available to assist customers at counters and other access points. Local courts have received information on Language Line, Inc. which is the telephone interpreting service under contract with the State of Minnesota. Courts receive unique access codes for billing purposes and use the Language Line to provide an interpreter if no multilingual court staff is available. A Front Counter Guide was updated recently and made available to court staff statewide.  It is also posted on the Branch intranet site.  Courts are encouraged to maintain a laminated copy of the guide, the I Speak Card and their multilingual staff list at each front counter location.  Reference: Karen Mareck, Deputy Director, Court Services Division, State Court Administrator's Office, Minnesota Judicial Branch, Karen.Mareck@courts.state.mn.us</t>
  </si>
  <si>
    <r>
      <t xml:space="preserve">Minn. Stat. § 611.30. https://www.revisor.mn.gov/statutes/cite/611.30 
Minn. Stat. § 546.42. https://www.revisor.mn.gov/statutes/cite/546.42 
</t>
    </r>
    <r>
      <rPr>
        <i/>
        <sz val="10"/>
        <rFont val="Verdana"/>
        <family val="2"/>
      </rPr>
      <t>see also</t>
    </r>
    <r>
      <rPr>
        <sz val="10"/>
        <rFont val="Verdana"/>
        <family val="2"/>
      </rPr>
      <t xml:space="preserve"> Minn. Stat. § 611.31. https://www.revisor.mn.gov/statutes/cite/611.31 
Minn. Stat. § 611.32. https://www.revisor.mn.gov/statutes/cite/611.32 
Minn. Stat. § 611.33. https://www.revisor.mn.gov/statutes/cite/611.33 
Minn. Stat. § 546.42. https://www.revisor.mn.gov/statutes/cite/546.42 
Minn. Stat. § 546.43. https://www.revisor.mn.gov/statutes/cite/546.43</t>
    </r>
  </si>
  <si>
    <r>
      <t xml:space="preserve">The Minnesota Judicial Branch defines a certified court interpreter (http://mncourts.gov/Help-Topics/Court-Interpreter-Program/Interpreters.aspx#Tab03Certification) as one who has passed the NCSC Oral Exam for Spoken Language Court Interpreters.  
American Sign Language interpreters who are defined as Court certified are those who hold a Special Certification, Legal and are in good standing with the Registry of Interpreters for the Deaf. </t>
    </r>
    <r>
      <rPr>
        <i/>
        <sz val="10"/>
        <rFont val="Verdana"/>
        <family val="2"/>
      </rPr>
      <t>See</t>
    </r>
    <r>
      <rPr>
        <sz val="10"/>
        <rFont val="Verdana"/>
        <family val="2"/>
      </rPr>
      <t xml:space="preserve"> http://www.mncourts.gov/Help-Topics/Court-Interpreter-Program/Interpreters.aspx </t>
    </r>
  </si>
  <si>
    <t>The State Court Administration Policy, Translation of Court Forms, 503(b) has been in effect since 2014 and references how to request a translation, prioritization of a request. A decision matrix is used to help determine if a court form is considered vital. Requests for signage to be translated are handled on demand. See Appendix B, Language Access Plan, at 41.   http://www.mncourts.gov/mncourtsgov/media/scao_library/LAP/MN_LAP-FINAL-July-2016.pdf</t>
  </si>
  <si>
    <t>Minnesota informed NCAJ that court forms identified as vital are translated into Spanish and often into other the top languages requested in Minnesota District Courts. Most translated forms are available on the MJB public website. http://mncourts.gov/GetForms.aspx 
Minnesota informed NCAJ that some forms are available to court staff only and are posted on the Branch intranet. Reference: Karen Mareck, Deputy Director, Court Services Division, State Court Administrator's Office, Minnesota Judicial Branch, Karen.Mareck@courts.state.mn.us</t>
  </si>
  <si>
    <t xml:space="preserve">The requirement for Courts to appointment the most qualified interpreter is detailed in Minnesota General Rules of Practice 8, Court Interpreters, Rule 8.02. https://www.revisor.mn.gov/court_rules/gp/id/8/ </t>
  </si>
  <si>
    <t xml:space="preserve">As posted on the MJB public website (http://mncourts.gov/Help-Topics/Court-Interpreter-Program.aspx), interpreter services are provided during court proceedings at no cost.
https://www.revisor.mn.gov/statutes/cite/480.182 </t>
  </si>
  <si>
    <t xml:space="preserve">Minnesota informed NCAJ that signs have been provided and most courts have displayed signage appropriately.  Some courts are located in buildings owned by the local County who must approve all signs.  Reference: Karen Mareck, Deputy Director, Court Services Division, State Court Administrator's Office, Minnesota Judicial Branch, Karen.Mareck@courts.state.mn.us
</t>
  </si>
  <si>
    <r>
      <t xml:space="preserve">The Minnesota Judicial Branch’s website provides a link at the top of all landing pages to multilingual resources and videos for the public, information for and about interpreters, resources for attorneys, court staff and judicial officers, and information on a complaint process regarding interpreter services. </t>
    </r>
    <r>
      <rPr>
        <i/>
        <sz val="10"/>
        <rFont val="Verdana"/>
        <family val="2"/>
      </rPr>
      <t xml:space="preserve">See </t>
    </r>
    <r>
      <rPr>
        <sz val="10"/>
        <rFont val="Verdana"/>
        <family val="2"/>
      </rPr>
      <t>http://mncourts.gov/</t>
    </r>
  </si>
  <si>
    <t>Going to Court In Minnesota videos (https://www.youtube.com/watch?v=lAyMQqLMeV4&amp;feature=youtu.be) are posted on the Branch website. 
They were produced in the top three target languages and a version in English and a version for deaf and hard of hearing customers. https://youtu.be/eNQK1_XYp4s  
Language Access Cards (http://mncourts.gov/Help-Topics/Court-Interpreter-Program.aspx) have been developed and are available in the top 11 spoken languages including English. The cards provide information on your rights to have a court interpreter at no charge, what services the court interpreter can and cannot provide, and the program contact information.</t>
  </si>
  <si>
    <t xml:space="preserve">Minnesota informed NCAJ that all Minnesota Court locations have been provided “I Speak” cards and posters to assist in communicating with non-English speaking customers. These materials are posted on the Branch intranet for all employees.  
Reference: Karen Mareck, Deputy Director, Court Services Division, State Court Administrator's Office, Minnesota Judicial Branch, Karen.Mareck@courts.state.mn.us
</t>
  </si>
  <si>
    <r>
      <t xml:space="preserve">A range of remote technologies are available in Minnesota Judicial Branch courtrooms. An inventory of remote interpreting technologies is updated regularly by local IT court staff and is available to the interpreter scheduling specialists to ensure remote interpreting events are scheduled appropriately and that the interpreter(s) assigned are prepared for the specific technology to be used. </t>
    </r>
    <r>
      <rPr>
        <i/>
        <sz val="10"/>
        <rFont val="Verdana"/>
        <family val="2"/>
      </rPr>
      <t xml:space="preserve">See </t>
    </r>
    <r>
      <rPr>
        <sz val="10"/>
        <rFont val="Verdana"/>
        <family val="2"/>
      </rPr>
      <t>http://mncourts.gov/remote-hearings#:~:text=Remote%20Hearing%20Information,as%20access%20for%20the%20public</t>
    </r>
  </si>
  <si>
    <r>
      <t xml:space="preserve">If an interpreter is needed outside of the courtroom and the interpreter must appear remotely, staff can access an empty/available courtroom for video remote interpreting if needed.  For spoken language interpreting, telephone remote would most likely be used to assist the customer. Some high-traffic court location have DX80 consoles available or could use ZoomGov for video remote interpreting outside the courtroom as well. </t>
    </r>
    <r>
      <rPr>
        <i/>
        <sz val="10"/>
        <rFont val="Verdana"/>
        <family val="2"/>
      </rPr>
      <t xml:space="preserve">See </t>
    </r>
    <r>
      <rPr>
        <sz val="10"/>
        <rFont val="Verdana"/>
        <family val="2"/>
      </rPr>
      <t>http://mncourts.gov/remote-hearings#:~:text=Remote%20Hearing%20Information,as%20access%20for%20the%20public</t>
    </r>
  </si>
  <si>
    <t>See  Minnesota General Rules of Practice 8, Court Interpreters, Rule 8.02. https://www.revisor.mn.gov/court_rules/gp/id/8/</t>
  </si>
  <si>
    <t>The Interpreter Resource Management Application (IRMA) is a comprehensive, web-based application that was developed internally to meet the interpreter scheduling needs of the Branch.  IRMA provides schedulers with a real time calendar to track interpreter assignments and availability in realtime and based on theor qualification level.  See http://www.mncourts.gov/Help-Topics/Court-Interpreter-Program/Interpreters.aspx</t>
  </si>
  <si>
    <t>Minnesota informed NCAJ that the following courses have been provided to judicial officers on assisting people with disabilities:
• “Working With the Americans With Disabilities Act in Minnesota Courtrooms” is an on-demand eLearning course, taught by State Court Judicial Counsel, for judicial officers and is available on the Judicial Education SharePoint site.
• February 2019: Understanding Autism (Cultural Perspectives for all judicial officers and staff)
• August 2019: Understanding Veterans Suffering from Post-Traumatic Stress (Cultural Perspectives for all judicial officers and staff)
• Fetal Alcohol Spectrum Disorders &amp; The Impact on Courts (2019 Annual Conference of Judges)
Reference: Karen Mareck, Deputy Director, Court Services Division, State Court Administrator's Office, Minnesota Judicial Branch, Karen.Mareck@courts.state.mn.us</t>
  </si>
  <si>
    <t>Minnesota informed NCAJ that the course “American’s with Disabilities Act Training - Working with the Public” is available in the Minnesota Judicial Branch’s LMS system as an on-demand WebEx session. This training is mandatory for all ADA Contacts and recommended for employees who interact with the public.  Reference: Karen Mareck, Deputy Director, Court Services Division, State Court Administrator's Office, Minnesota Judicial Branch, Karen.Mareck@courts.state.mn.us</t>
  </si>
  <si>
    <t>Minn. Stat. § 480.182 (https://www.revisor.mn.gov/statutes/cite/480.182) requires the state courts to pay court interpreter program costs, including the cost of hiring court interpreters.
Minn. Stat. § 363A.12 (MHRA) (https://www.revisor.mn.gov/statutes/cite/363A.12)</t>
  </si>
  <si>
    <t>The requirement for Courts to appointment the most qualified interpreter is detailed in Minnesota General Rules of Practice 8, Court Interpreters, Rule 8.02. https://www.revisor.mn.gov/court_rules/gp/id/8/</t>
  </si>
  <si>
    <t>Minnesota General Rules of Practice 8, Court Interpreters, Rule 8.02(a) (https://www.revisor.mn.gov/court_rules/gp/id/8/) requires that courts use certified court interpreters. If certified court interpreters are not available or cannot be located, courts should next use only interpreters listed on the statewide roster maintained by the State Court Administrator. Interpreters on the Minnesota Roster of Court Interpreters have completed legal, courtroom interpreting training.
Minnesota General Rules of Practice &amp; 8, Court Interpreters, Rule 8.01(d) "To be included on the Statewide Roster as a certified sign language court interpreter, interpreters must have satisfied all requirements of paragraph (c), and possess the special certification "Legal" from the Registry of Interpreters for the Deaf." https://www.revisor.mn.gov/court_rules/gp/id/8/</t>
  </si>
  <si>
    <t>https://www.mncourts.gov/Accessibility.aspx</t>
  </si>
  <si>
    <t>Minnesota informed NCAJ that service animals are allowed without advance notice. (There is no court rule. Minnesota follows the requirements of the ADA and the Minnesota Human Rights Act.)  Reference: Karen Mareck, Deputy Director, Court Services Division, State Court Administrator's Office, Minnesota Judicial Branch, Karen.Mareck@courts.state.mn.us</t>
  </si>
  <si>
    <r>
      <t xml:space="preserve">Interpreting for deaf or hard of hearing court users is included in signage and on the public website as available at no charge to court customers. </t>
    </r>
    <r>
      <rPr>
        <i/>
        <sz val="10"/>
        <rFont val="Verdana"/>
        <family val="2"/>
      </rPr>
      <t>See</t>
    </r>
    <r>
      <rPr>
        <sz val="10"/>
        <rFont val="Verdana"/>
        <family val="2"/>
      </rPr>
      <t xml:space="preserve"> http://www.mncourts.gov/Help-Topics/Language-Access-Plans/Resources-in-Other-Languages.aspx</t>
    </r>
  </si>
  <si>
    <t>Auxiliary aids and services can be requested on this form on the Branch website: http://mncourts.gov/ADAAccommodation/ADA-Accommodation-Request.aspx</t>
  </si>
  <si>
    <t>http://www.mncourts.gov/ADAAccommodation.aspx</t>
  </si>
  <si>
    <t>http://mncourts.gov/ADAAccommodation.aspx#tab03GrievanceProcedure</t>
  </si>
  <si>
    <t xml:space="preserve">State permits the request for ability to pay determination but sets time limitations on the right.  M.S. § 609.104(1)(b):  The defendant may contest the referral for collection based on inability to pay by requesting a hearing no later than the due date.  
https://www.revisor.mn.gov/statutes/cite/609.104 </t>
  </si>
  <si>
    <t>Certain fines and fees are waivable based on finding of indigency e.g. M.S. § 611.17(c) (indigent counsel co-payment), 241.272(4) (incarceration fees), 169A.70 (certain surcharges)</t>
  </si>
  <si>
    <t xml:space="preserve">State suspension of license rule is subsection of failure to appear statute. </t>
  </si>
  <si>
    <t>Minnesota suspended collection processes, i.e. the issuing of warrants and the assessment of late penalties for up to 90 days.
Minnesota suspended the issuing of failure to pay warrants during the current crisis along with the indefinite suspension of imposing late fees and interest accrual.</t>
  </si>
  <si>
    <t>Nebraska</t>
  </si>
  <si>
    <t>Neb. Rev. Stat. Section 43-279.01(1)(b)
See also, National Coalition for Civil Right to Counsel, at http://civilrighttocounsel.org/major_developments/499</t>
  </si>
  <si>
    <t>Neb. Rev. Stat. Section 71-945
See also, National Coalition for Civil Right to Counsel, at http://civilrighttocounsel.org/major_developments/505</t>
  </si>
  <si>
    <t>Neb. Ct. R. Section 3-506.1 Comment 1</t>
  </si>
  <si>
    <t>Neb. Ct. R. Section 3-506.1</t>
  </si>
  <si>
    <t>Neb. Ct. R. Section 3-506.5
See also, Pro Bono Institute, at http://www.cpbo.org/wp-content/uploads/2020/06/Pro-Bono-Rules-Chart-6.12.20.pdf</t>
  </si>
  <si>
    <t>Neb. Sup. Ct. R. Section 3-1201(D)
See also, Pro Bono Institute, at http://www.cpbo.org/wp-content/uploads/2020/06/Pro-Bono-Rules-Chart-6.12.20.pdf</t>
  </si>
  <si>
    <t>Advice Clinics, Nebraska State Bar Association Volunteer Lawyers Project</t>
  </si>
  <si>
    <t>"Annual Caseload Report" 
https://supremecourt.nebraska.gov/forms-publications</t>
  </si>
  <si>
    <t>"Nebraska Self Represented Litigants Report"
https://supremecourt.nebraska.gov/forms-publications</t>
  </si>
  <si>
    <t>https://supremecourt.nebraska.gov/programs-services/access-justice-commission
https://1049maxcountry.com/regional-news/access-to-justice-commission-appointed-by-nebraska-supreme-court/</t>
  </si>
  <si>
    <t>https://supremecourt.nebraska.gov/sites/default/files/2017-2019-strategic-agenda.pdf</t>
  </si>
  <si>
    <t>Conclusion based on review of a number of forms by NCAJ research team member.</t>
  </si>
  <si>
    <t>https://supremecourt.nebraska.gov/self-help/families-children/filing-divorce-nebraska-no-children-no-disputed-property
However, please note that the page also suggests all litigants to "check with the clerk of the district court in your county" as "each district court has specific local rules that may apply in your case."</t>
  </si>
  <si>
    <t>https://supremecourt.nebraska.gov/self-help/families-children/filing-divorce-nebraska-children-no-custody-disputes-visitation-disputes-or-property-disputes
However, please note that the page also suggests all litigants to "check with the clerk of the district court in your county" as "each district court has specific local rules that may apply in your case."</t>
  </si>
  <si>
    <t>https://supremecourt.nebraska.gov/self-help/families-children/modification-child-support
However, please note that the page also suggests all litigants to "check with the clerk of the district court in your county" as "each district court has specific local rules that may apply in your case."</t>
  </si>
  <si>
    <t>https://supremecourt.nebraska.gov/forms?title&amp;field_form_number_value&amp;field_form_type_tid=All&amp;field_form_category_tid%5B0%5D=224&amp;field_language_tid=288</t>
  </si>
  <si>
    <t>https://supremecourt.nebraska.gov/affidavit-application-proceed-forma-pauperis-english</t>
  </si>
  <si>
    <t>Neb. Sup. Ct. R. Section 6-1405.</t>
  </si>
  <si>
    <t>https://supremecourt.nebraska.gov/</t>
  </si>
  <si>
    <t>https://supremecourt.nebraska.gov/self-help/families-children/filing-divorce-nebraska-no-children-no-disputed-property</t>
  </si>
  <si>
    <t>https://supremecourt.nebraska.gov/self-help/families-children/filing-divorce-nebraska-children-no-custody-disputes-visitation-disputes-or-property-disputes</t>
  </si>
  <si>
    <t>https://supremecourt.nebraska.gov/self-help/families-children/modification-child-support</t>
  </si>
  <si>
    <t>https://supremecourt.nebraska.gov/self-help/protection-order-information</t>
  </si>
  <si>
    <t>Language Access Plan of 2019 contains the benchmark elements at page numbers designated below.
(a) perform a periodic needs assessment, at  10,19; 
(b) monitor and evaluate language assistance services on an ongoing basis, at 19,  20; 
(c) train judges and staff on working with LEP person, at 12 (LAP does not use the word "training" but does use the word "education."
(d) provide interpreter services or the assistance of authorized bilingual staff at key points of contact between the public and the court system, at 6, 13, 49, 64;
(e) provide in-person interpreter services when not unreasonably costly and remote services when in-person services are not available, at 15-16;
(f)  translate documents and signage identified through the needs assessment as important to assure access to language access to all persons using court services, at 76 (translation is not causally, expressly, linked to "needs assessment," however YES is warranted based on its inclusion in the LAP and fact that there has been both a needs assessment and a process of prioritizing.
See LAP, at https://supremecourt.nebraska.gov/sites/default/files/2019_Language_Access_Plan_-_FINAL.pdf</t>
  </si>
  <si>
    <t>See Language Access Plan at 10, 19, https://supremecourt.nebraska.gov/sites/default/files/2019_Language_Access_Plan_-_FINAL.pdf</t>
  </si>
  <si>
    <t>Neb. Sup. Ct. R. Section 6-708. 
See also Language Access Plan at 19, https://supremecourt.nebraska.gov/sites/default/files/2019_Language_Access_Plan_-_FINAL.pdf</t>
  </si>
  <si>
    <t>https://www.ncsc.org/services-and-experts/areas-of-expertise/language-access/resources-for-program-managers/lap-map/nebraska</t>
  </si>
  <si>
    <t>Neb. Sup. Ct. R. Section 6-708.
https://supremecourt.nebraska.gov/sites/default/files/2019_Language_Access_Plan_-_FINAL.pdf</t>
  </si>
  <si>
    <t xml:space="preserve">Neb. Sup. Ct. R. Section 6-709.
https://casetext.com/rule/nebraska-rules/nebraska-supreme-court-rules/chapter-6-trial-courts/article-7-interpreters-in-court/section-6-709-continuing-education-requirements </t>
  </si>
  <si>
    <t>https://supremecourt.nebraska.gov/sites/default/files/2019_Language_Access_Plan_-_FINAL.pdf</t>
  </si>
  <si>
    <t>Neb. Sup. Ct. R. Section 6-703(F).
https://casetext.com/rule/nebraska-rules/nebraska-supreme-court-rules/chapter-6-trial-courts/article-7-interpreters-in-court/section-6-703-appointment-of-interpreters</t>
  </si>
  <si>
    <t>Neb. Sup. Ct. R. Section 6-705. 
See also Language Access Plan at 19, https://supremecourt.nebraska.gov/sites/default/files/2019_Language_Access_Plan_-_FINAL.pdf</t>
  </si>
  <si>
    <t xml:space="preserve">See Language Access Plan at 17, "Court interpreters are generally able provide sight translations of short, simple documents unavailable in a LEP court or probation user’s primary language. Long, complex, or highly technical documents are not appropriate for sight translation, and should instead be referred to a certified translator." 
https://supremecourt.nebraska.gov/sites/default/files/2019_Language_Access_Plan_-_FINAL.pdf </t>
  </si>
  <si>
    <t>Sup. Ct. R. Section 6-703. 
https://casetext.com/rule/nebraska-rules/nebraska-supreme-court-rules/chapter-6-trial-courts/article-7-interpreters-in-court/section-6-703-appointment-of-interpreters</t>
  </si>
  <si>
    <t>Language Access Plan, Appendix 1, p. 26, refers to state law 25-2406, and Appendix 5, p. 50, which provides for interpreter to be paid by the court from the General Fund or other designated funds.
https://supremecourt.nebraska.gov/sites/default/files/2019_Language_Access_Plan_-_FINAL.pdf</t>
  </si>
  <si>
    <t>https://supremecourt.nebraska.gov/sites/default/files/Programs/interpreters/i-speak-booklet_crcl_DHS_extra_languages.pdf</t>
  </si>
  <si>
    <t>Neb. Sup. Ct. R. Section 6-702(E).</t>
  </si>
  <si>
    <t>https://www.nolo.com/legal-encyclopedia/nebraska-laws-on-service-dogs-and-emotional-support-animals.html</t>
  </si>
  <si>
    <t>https://supremecourt.nebraska.gov/programs-services/interpreters/interpreter-directory
https://supremecourt.nebraska.gov/sites/default/files/AD-2-19.pdf</t>
  </si>
  <si>
    <t>https://supremecourt.nebraska.gov/americans-disabilities-act-ada-accommodations</t>
  </si>
  <si>
    <t>https://supremecourt.nebraska.gov/sites/default/files/AD-2-18.pdf</t>
  </si>
  <si>
    <t xml:space="preserve">Neb. Rev. Stat. secs. 23-3401-3408, governing Public Defenders, do not contain provisions addressing Secondary Benchmark 1(b) (although the statutes contained therein discuss fees, they are fees to be paid by the county).
The list of Filings Fees and Court Costs discussed in Primary Benchmark 1 contains an “Indigent Defense fee.”  Neb. Rev. Stat. sec. 33-156(1) addresses this fee as follows:
“In addition to all other court costs assessed according to law, an indigent defense fee of three dollars shall be taxed as costs for each case filed in each county court and district court, including appeals to such courts, and for each appeal and original action filed in the Court of Appeals and the Supreme Court. The fees shall be remitted to the State Treasurer on forms prescribed by the State Treasurer within ten days after the end of the month. The State Treasurer shall credit the fees to the Commission on Public Advocacy Operations Cash Fund.”
This fee appears to be charged generally, rather than specifically to an individual for his or her public defender.
See also State-by-State Court Fees, npr (2014), https://www.npr.org/2014/05/19/312455680/state-by-state-court-fees (Nebraska noted as having no public defender or legal costs). 
</t>
  </si>
  <si>
    <t xml:space="preserve">Research did not reveal such costs.  See also State-by-State Court Fees, npr (2014), https://www.npr.org/2014/05/19/312455680/state-by-state-court-fees (Nebraska noted as having no charge for room and board); The steep cost of medical co-pays in prison puts health at risk, Prison Policy Initiative (2017, updated 2019), https://www.prisonpolicy.org/blog/2017/04/19/copays/ (Nebraska noted as having $0.00 co-pay for healthcare). </t>
  </si>
  <si>
    <t xml:space="preserve">See Neb. Rev. Stat. sec. 45-623(1), applying the Collection Agency Act to debt collectors of public debts. </t>
  </si>
  <si>
    <t>Nev. Stat. 433A.270 (1)&amp;(2); 435.126(3)&amp;(4).  Nat. Coalition for Civil Right to Counsel at http://civilrighttocounsel.org/major_developments/518</t>
  </si>
  <si>
    <t>http://civilrighttocounsel.org/major_developments/521</t>
  </si>
  <si>
    <t xml:space="preserve">Nevada adopted ABA Model Rule 3.7(b) in its entirety.
https://www.leg.state.nv.us/CourtRules/SCR_CJC.html
</t>
  </si>
  <si>
    <t xml:space="preserve">Nevada adopted ABA Model Rule 6.5 in its entirety.
https://www.leg.state.nv.us/courtrules/RPC.html (6.5)
See also PBI,  http://www.cpbo.org/wp-content/uploads/2020/06/Pro-Bono-Rules-Chart-6.12.20.pdf
</t>
  </si>
  <si>
    <t xml:space="preserve">RPC 6.1 Mandatory Report of Pro Bono
https://www.leg.state.nv.us/courtrules/RPC.html (6.1(b))
</t>
  </si>
  <si>
    <t xml:space="preserve">RPC 49.1
https://www.nvbar.org/for-lawyers/admissions/specialty-admissions/
See also PBI. http://www.cpbo.org/wp-content/uploads/2020/06/Pro-Bono-Rules-Chart-6.12.20.pdf
</t>
  </si>
  <si>
    <t>RPC 49.1
https://www.nvbar.org/for-lawyers/admissions/specialty-admissions/
See also PBI,  http://www.cpbo.org/wp-content/uploads/2020/06/Pro-Bono-Rules-Chart-6.12.20.pdf</t>
  </si>
  <si>
    <t xml:space="preserve">RPC 49.1 
Not open to all professors
Only for those employed by William S. Boyd School of Law - https://www.nvbar.org/wp-content/uploads/ADKT-0538-Amendments-to-49-Rules.pdf
</t>
  </si>
  <si>
    <t xml:space="preserve">Nevada Supreme Court Rule 210 (Revised 2/13/20)
https://www.nvbar.org/member-services-3895/pro-bono/atj/attorneys-2/cle-events/; https://nvcourts.gov/Supreme/News/Nevada_Supreme_Court_Approves_Awarding_Continuing_Legal_Education_Credit_for_Pro_Bono_Service/
</t>
  </si>
  <si>
    <t xml:space="preserve">Ask-A-Lawyer (So. NV)
Lawyer in the Library (No. NV)
https://news3lv.com/news/local/free-legal-advice-available-through-ask-a-lawyer-event 
</t>
  </si>
  <si>
    <t xml:space="preserve">Civil Law Self Help Center
Family Law Self Help Center
See RULES OF PRACTICE FOR THE EIGHTH JUDICIAL DISTRICT COURT OF THE STATE OF NEVADA, Rule 5.209.  Withdrawal of attorney in limited services (“unbundled services”) contract (https://www.leg.state.nv.us/courtrules/EighthDCR.html)
</t>
  </si>
  <si>
    <t xml:space="preserve">Annual Report of the Nevada Supreme Court
https://nvcourts.gov/Supreme/News/20th_Annual_Report_of_the_Nevada_Judiciary_Released/
https://nvcourts.gov/Supreme/Reports/Annual_Reports/2019_Annual_Report/
</t>
  </si>
  <si>
    <t xml:space="preserve">Nevada Supreme Court Access to Justice Commission
https://www.nvbar.org/wp-content/uploads/Enabling%20order.pdf
</t>
  </si>
  <si>
    <t xml:space="preserve">Brad Lewis
https://www.leg.state.nv.us/courtrules/scr.html
</t>
  </si>
  <si>
    <t xml:space="preserve">Nevada reported to NCAJ that there are two directing attorneys run court funded self help centers in Las Vegas.
Lauren Pena, Civil Law Self Help Center
Stephanie McDonald, Family Law Self Help Ctr.
</t>
  </si>
  <si>
    <t xml:space="preserve">Reference: Robin Sweet, Director, Administrator, Administrative Office of the Courts
https://nvcourts.gov/AOC/Programs_and_Services/Judicial_Education/Overview/
There is a calendar with a list of some of the trainings but SRLs are not on the list. :file:///C:/Users/omm18544/Downloads/JE%20Calendar%206.25.20.pdf
</t>
  </si>
  <si>
    <t xml:space="preserve">Robin Sweet, Director, Administrator, Administrative Office of the Courts
https://www.familylawselfhelpcenter.org/forms
https://www.washoecourts.com/Main/FormsAndPackets
https://nvcourts.gov/AOC/Templates/documents.aspx?folderID=9995
</t>
  </si>
  <si>
    <t xml:space="preserve">https://nvcourts.gov/AOC/Programs_and_Services/Protection_Orders/Overview/
</t>
  </si>
  <si>
    <t xml:space="preserve">Robin Sweet, Director, Administrator, Administrative Office of the Courts
http://selfhelp.nvcourts.gov/self-help/getting-started/court-forms-fees-and-waivers/court-fees-and-fee-waivers?enter=1
</t>
  </si>
  <si>
    <t xml:space="preserve">https://nvcourts.gov/ </t>
  </si>
  <si>
    <t>#1 result in Google.</t>
  </si>
  <si>
    <t>http://selfhelp.nvcourts.gov/self-help/getting-started/court-forms-fees-and-waivers/court-fees-and-fee-waivers</t>
  </si>
  <si>
    <t xml:space="preserve">Robin Sweet, Director, Administrator, Administrative Office of the Courts
Only PDF (https://nvcourts.gov/AOC/Templates/documents.aspx?folderID=10942)
</t>
  </si>
  <si>
    <t>Robin Sweet, Director, Administrator, Administrative Office of the Courts
https://nvcourts.gov/AOC/Programs_and_Services/Protection_Orders/Overview/</t>
  </si>
  <si>
    <t xml:space="preserve">Family Law Self Help Center
https://www.familylawselfhelpcenter.org/self-help/divorce/filing-for-divorce-on-your-own/126-completing-and-filing-the-divorce-papers#complete
</t>
  </si>
  <si>
    <t xml:space="preserve">Family Law Self Help Center
https://www.familylawselfhelpcenter.org/self-help/custody-paternity-child-support/after-the-final-order-changing-or-appealing-an-order/140-file-a-motion-if-you-cannot-resolve-the-issue-with-the-other-party
</t>
  </si>
  <si>
    <t xml:space="preserve">Civil Law Self Help Center
Family Law Self Help Center
https://www.civillawselfhelpcenter.org/forms/eviction-housing-forms
</t>
  </si>
  <si>
    <t xml:space="preserve">Yes </t>
  </si>
  <si>
    <t xml:space="preserve">Robin Sweet, Director and Court Administrator, Administrative Office of the Courts, rsweet@nvcourts.nv.gov
Supporting document (Language Access Plan) provided by Nevada: 
“Complaints regarding language access services (including, but not limited to, in-person interpreter services, telephonic and video remote interpreter services, translation of written materials, and bilingual staff services) may be brought to the attention of the local Court Administration and/or to the Nevada State Court Administrator for review. Complaints about interpreters who have allegedly engaged in unethical or unprofessional conduct in the course of performing their interpreter duties should be reported directly to Andrea Krlickova, Certified Court Interpreter Program Coordinator”
</t>
  </si>
  <si>
    <t>Robin Sweet, Director and Court Administrator, Administrative Office of the Courts, rsweet@nvcourts.nv.gov
Training for interpreters: https://nvcourts.gov/AOC/Programs_and_Services/Court_Interpreter/Training_Courses/
Supporting document (Language Access Plan) provided by Nevada.</t>
  </si>
  <si>
    <t>Robin Sweet, Director and Court Administrator, Administrative Office of the Courts, rsweet@nvcourts.nv.gov
Supporting document (Appendix) provided by Nevada, retained on file by NCAJ.</t>
  </si>
  <si>
    <t>Robin Sweet, Director and Court Administrator, Administrative Office of the Courts, rsweet@nvcourts.nv.gov
Supporting document (Bench Card) provided by Nevada, retained on file by NCAJ.</t>
  </si>
  <si>
    <t>Robin Sweet, Director and Court Administrator, Administrative Office of the Courts, rsweet@nvcourts.nv.gov
Supporting documents (Bench Card and Judge's Guide) provided by Nevada, retained on file by NCAJ.</t>
  </si>
  <si>
    <t>Robin Sweet, Director and Court Administrator, Administrative Office of the Courts, rsweet@nvcourts.nv.gov
https://nvcourts.gov/AOC/Programs_and_Services/Court_Interpreter/Become_a_Court_Interpreter/</t>
  </si>
  <si>
    <t xml:space="preserve">Robin Sweet, Director and Court Administrator, Administrative Office of the Courts, rsweet@nvcourts.nv.gov
</t>
  </si>
  <si>
    <t xml:space="preserve">Nev. Rev. Stat. § 50.050 states that a person has a communications disability if a “person is deaf or has a physical speaking impairment, cannot readily understand or communicate in the English language or cannot understand the proceedings.” 
NRS § 50.050 provision then states:  “the person with a communications disability for whose benefit the interpreter is appointed must not be taxed, charged a fee or otherwise required to pay any portion of the compensation of the interpreter”), https://www.leg.state.nv.us/NRS/NRS-050.html#NRS050Sec050; 
See also Nev. Rev. Stat. § 50.0515 (court “shall appoint a registered legal interpreter to interpret the proceeding to that person and to interpret the testimony of that person to the court, magistrate or other person presiding over the proceeding”), https://www.leg.state.nv.us/NRS/NRS-050.html#NRS050Sec0515.
</t>
  </si>
  <si>
    <t>See NRS 651.075 stating “it is unlawful for a place of public accommodation to: (a) Refuse admittance or service to a person with a disability because the person is accompanied by a service animal.” https://www.leg.state.nv.us/NRS/NRS-651.html#NRS651Sec075</t>
  </si>
  <si>
    <t>Nevada</t>
  </si>
  <si>
    <t>In 2019, state enacted Assembly Bill 439, which abolished a variety of fees associated with juvenile courts (e.g. fees for juvenile detention), requiring the relevant services and facilities to be funded through federal/state/county budgets. 
https://legiscan.com/NV/text/AB439/2019 
State also enacted Assembly Bill 416, authorizing courts to order community service in lieu of fees and providing any fine or fee not collected within 8 years to be deemed “uncollectible.”
https://legiscan.com/NV/bill/AB416/2019 .</t>
  </si>
  <si>
    <t xml:space="preserve">Other than juvenile medical or psychiatric treatment costs beyond those recommended (NRS § 62E.280) and costs of counseling program for acts that involve cruelty or torture of animals if juvenile seeks such treatment from unapproved provider (NRS § 62E.680), state abolished juvenile fees through enactment of Assembly Bill 439. 
https://www.leg.state.nv.us/Division/Legal/LawLibrary/NRS/NRS-062E.html#NRS062ESec280 
https://www.leg.state.nv.us/Division/Legal/LawLibrary/NRS/NRS-062E.html#NRS062ESec680 
https://legiscan.com/NV/text/AB439/2019 </t>
  </si>
  <si>
    <t>See 1(d).</t>
  </si>
  <si>
    <t xml:space="preserve">Statute providing for suspension of license pertains only to failure to pay. </t>
  </si>
  <si>
    <t>The Las Vegas Justice Court suspended the enforcement of outstanding traffic warrants until 60 days after the state’s stay-at-home directive is lifted.</t>
  </si>
  <si>
    <t>New Jersey</t>
  </si>
  <si>
    <t xml:space="preserve">The City of Newark enacted Ordinance 18-0673 (https://newark.legistar.com/LegislationDetail.aspx?ID=3600177&amp;GUID=706512AB-9068-4508-8193-1F1C1293ABE5&amp;Options=&amp;Search=&amp;FullText=1), which creates establishes access to free legal representation to Newark's low-income residents facing eviction in landlord tenant court by creating the Office of Tenant Legal Services (https://www.newarknj.gov/news/free-legal-help-for-low-income-at-risk-tenants-facing-eviction-now-in-operation-and-taking-applications). The Newark OTLS is certified by the New
Jersey Supreme Court as a pro bono provider. The National Coalition for a Civil Right to Counsel reports that Newark was the third state to enact a right to counsel for evictions: http://civilrighttocounsel.org/major_developments/534
</t>
  </si>
  <si>
    <t>In a child abuse and neglect proceeding, the parents of the child are entitled to appointment of counsel under N. J. Stat. Ann. § 9:6-8.43(a), https://law.justia.com/codes/new-jersey/2013/title-9/section-9-6-8.43/. The National Coalition for a Civil Right to Counsel also reports this right: http://civilrighttocounsel.org/major_developments/534. Rule 4:86-4(d) governs compensation of counsel including for the court-appointed attorney for the alleged incapacitated person (AIP).  Statewide Judiciary forms specifically provide for the appointment of pro bono counsel where the AIP lacks assets. (https://njcourts.gov/forms/10558_guardianship_person_and_estate.pdf)  As a matter of practice, the standard for pro bono appointments is broader in guardianships than in matters in which indigency must be established.  Attorneys may be appointed pro bono even if the AIP has some assets, especially if the guardianship is for the person only.  The Office of the Public Defender Division of Guardianship Services represents AIPs in “Title 30” guardianships, so specific pro bono appointments generally are limited to Title 3B cases.</t>
  </si>
  <si>
    <t xml:space="preserve">NJSA 30:4-27.14 (Patient rights at hearing) “The right to be represented by counsel or, if indigent, by appointed counsel;”
NJ Court Rule 4:74-7A(b)(3) (Civil Commitment – Minors) appointment of a guardian ad litem, and if the GAL is not an attorney also counsel 
The National Coalition for a Civil Right to Counsel also reports this right.
</t>
  </si>
  <si>
    <t xml:space="preserve">NJSA 3B:12-24.1(g) and (h): If the incapacitated person is not represented, “after appointment of an attorney for the incapacitated person and with notice to all parties,” the court may enlarge or limit the powers of a guardian.
NJ Court Rule 4:86-4(a)(7): If the alleged incapacitated person is not represented by counsel, the order shall include the appointment by the court of counsel for the alleged incapacitated person.
The National Coalition for a Civil Right to Counsel also reports this right: http://civilrighttocounsel.org/major_developments/543. </t>
  </si>
  <si>
    <t xml:space="preserve">In addition to the right to retain counsel, the New Jersey Supreme Court in In the Matter of the Adoption of a Child by J.E.V. &amp; D.G.V., 226 N.J. 90 (2016) held:
“We find that an indigent parent who faces termination of parental rights in a contested private adoption proceeding has a right to appointed counsel. A poor parent who seeks to protect the fundamental right to raise a child, at a contested hearing under the Adoption Act, is entitled to counsel under the due process guarantee of the New Jersey Constitution.” The National Coalition for a Civil Right to Counsel also reports this right: http://civilrighttocounsel.org/major_developments/1016
</t>
  </si>
  <si>
    <t>The New Jersey Supreme Court declined to review whether alleged victims and abusers have a constitutional right to counsel in domestic violence cases in D.N. v. K.M. (N.J. 2014) as reported by the National Coalition for a Civil Right to Counsel. In NJ, counsel is not provided to either side by the State.</t>
  </si>
  <si>
    <t>Canon 4, Rule 4 (D) of the Rules Governing the Courts of the State of New Jersey Code of Judicial Conduct states that “a judge may encourage lawyers to provide pro bono legal services.”</t>
  </si>
  <si>
    <t>Under Court Rule 1:21-11, organizations are certified pro bono legal service providers and a list of those organizations is made accessible to the public. Attorneys can volunteer to provide short-term legal services.</t>
  </si>
  <si>
    <t>The New Jersey Supreme Court considered but ultimately did not adopt a requirement of a minimum number of pro bono service hours as a condition of becoming a lawyer, opting instead to continue supporting voluntary pro bono service by law students and law graduates, including through clinical programs (See NJ Court Rule 1:21)</t>
  </si>
  <si>
    <t>NJ Court Rule 1:21-10
The Pro Bono Institute also reports on this: http://www.cpbo.org/wp-content/uploads/2020/06/Pro-Bono-Rules-Chart-6.12.20.pdf</t>
  </si>
  <si>
    <t xml:space="preserve">Under Court Rule R.1:28-(b)(4), retired attorneys may retain their retired status if the only aspect of legal practice is to provide qualifying pro bono service for an approved organization. The Pro Bono Institutes also reports on this: http://www.cpbo.org/wp-content/uploads/2020/06/Pro-Bono-Rules-Chart-6.12.20.pdf. 
</t>
  </si>
  <si>
    <t>An in-house attorney may provide pro bono services where that attorney has a license to practice law in New Jersey. Due to the pandemic, the Supreme Court has authorized non-New Jersey attorneys to provide pro bono services under the supervision of a New Jersey attorney.
Rules Governing the Courts of the State of New Jersey Rule 1-27-2(g) states that “A lawyer with a limited license to practice pursuant to this rule is. . . may nevertheless serve as a volunteer pro bono attorney with an entity certified under R. 1:21-11(b)(1) or (3), provided that such pro bono service shall cease upon expiration of the limited license to practice in this State as described in (e).” Rule 1-27-2 allows in-house counsel to receive a limited license provided the applicant certifies that s/he is a member in good standing of another jurisdiction, and does not require that the individual become a member of the New Jersey bar.
The Pro Bono Institute also reports on this: http://www.cpbo.org/wp-content/uploads/2020/06/Pro-Bono-Rules-Chart-6.12.20.pdf</t>
  </si>
  <si>
    <t>Rule 1:27-3 relaxes the license requirements for law professors, so long as the professor is engaged full time in teaching law at an approved law school for at least 5 years prior to the application.</t>
  </si>
  <si>
    <t xml:space="preserve">https://www.njcourts.gov/public/stats.html </t>
  </si>
  <si>
    <t xml:space="preserve">Attorneys, self-represented litigants, and others may obtain audio records of court proceedings for no charge or $10/CD; the process for obtaining such records has been adjusted during COVID-19 to minimize physical presence by staff (to burn CDs) and to exchange records; https://www.njcourts.gov/notices/2020/n200428a.pdf?c=0cS 
Audio records of court proceedings are available for free upon request, using this form: https://www.njcourts.gov/forms/12605_req_remote_proceed.pdf.  
Certain Judiciary records are available through the web-based portal at https://portal.njcourts.gov/webcivilcj/CIVILCaseJacketWeb/pages/publicAccessDisclaimer.faces. The public is also entitled to a plain copy record (less than 20 pages) at no cost.
</t>
  </si>
  <si>
    <t xml:space="preserve">A person subject to involuntary civil commitment for treatment has the right to be represented by counsel or, if indigent, by appointed counsel. N.J.S.A. 30:4-27.14. We do not “collect data” on this per se, but the number should be equal to the number of applications for involuntary civil commitments.
A person subject to involuntary civil commitment under the Sexually Violent Predator Act (SVPA) has the right to be represented by counsel or, if indigent, by appointed counsel. N.J.S.A. 30:4-27.31. We do not “collect data” on this per se, but the number should be equal to the number of these cases.
An alleged incapacitated person in a guardianship action has the right to counsel. Rule 4:86-4(a)(7) (for Title 3B guardianships) or N.J.S.A. 30:4-165.14 and R. 4:86-10(c) (for Title 30 guardianships). We maintain records but do not publish data on court-appointed counsel in guardianship actions. We do not collect data specifically on the number of guardianship cases in which counsel is appointed; however, a reasonable proxy is the number of guardianship cases filed in a given time period, as it is rare for an alleged incapacitated person to retain their own private counsel. The Judiciary would need to search a mainframe system to pull this statistic.  It is not published.  
</t>
  </si>
  <si>
    <t xml:space="preserve">The Chief of Litigant Services and Outreach, in the Administrative Office of the Courts, serves as staff to the Advisory Committee on Access and Fairness and coordinates with statewide Judiciary programs on access and fairness matters.
Janie Rodriguez, Esq. serves as the Chief of Litigant Services and Outreach in the Office of Communications and Community Relations for the New Jersey Administrative Office of the Courts.  In that role, she is responsible for promoting customer service, enhancing open access to the courts, and overseeing community outreach and public education about court processes and programs.  Included in the </t>
  </si>
  <si>
    <t xml:space="preserve">The membership of the Advisory Committee is intended to give voice to various perspectives on ATJ issues. This consultation occurs on an ongoing basis through committee meetings and projects. New Jersey has not as yet held formal meetings with the stakeholders mentioned, but it has expanded the membership of its Advisory Committee on Access and Fairness to include advocates that serve this community, such as Volunteer Lawyers for Justice, Eviction Lab at Princeton University, Disability Rights of NJ, and others.  On a local level, its court maintains ongoing communication and collaboration with community service organizations through the ombudsmen.  On both the statewide and local level, it continues to work closely with Legal Services of NJ and the regional legal services offices.
Reference: Ann Marie Fleury, Special Assistant to the Administrative Director of the New Jersey Courts, annmarie.fleury@njcourts.gov. </t>
  </si>
  <si>
    <t xml:space="preserve">Training on SRLs in the courtroom and on the principles of access and fairness are provided to all new judges. The session materials comprise the written guidance. 
Reference: Ann Marie Fleury, Special Assistant to the Administrative Director of the New Jersey Courts, annmarie.fleury@njcourts.gov. </t>
  </si>
  <si>
    <t xml:space="preserve">Training on SRLs in the courtroom and on the principles of access and fairness are provided to all new judges. There is no particular source of funding. It is part of the Judiciary’s general education allocation. 
Reference: Ann Marie Fleury, Special Assistant to the Administrative Director of the New Jersey Courts, annmarie.fleury@njcourts.gov. </t>
  </si>
  <si>
    <t xml:space="preserve">Mandatory access and fairness training for all managers and staff was completed in 2016, and refresher training is planned for 2020. Access and fairness materials are available for managers to use in training their own staff, as well as for community outreach events. The explicit text of ABA Model Code of Judicial Conduct Rule 2.2 and Comment 4 are not expressly included in the Access &amp; Fairness training for staff, but the principles stated are included in the new judge training / A &amp; F segment. The Toolkit for Leaders: Series Two – Continuing the Conversation About Access and Fairness in NJ Courts has been reviewed by NCAJ.
Reference: Ann Marie Fleury, Special Assistant to the Administrative Director of the New Jersey Courts, annmarie.fleury@njcourts.gov. </t>
  </si>
  <si>
    <t xml:space="preserve">Court staff, including law clerks, are routinely trained on customer service, including providing appropriate assistance to self-represented litigants. This training is not separately funded, but rather part of normal statewide court management and operations; the training is often conducted by court ombudsmen. All training conducted for Judiciary staff is part of the general funding of the New Jersey courts.
Reference: Ann Marie Fleury, Special Assistant to the Administrative Director of the New Jersey Courts, annmarie.fleury@njcourts.gov. </t>
  </si>
  <si>
    <t xml:space="preserve">The Court User Satisfaction Survey is continuously available both on the public website and in all customer service locations within court buildings and facilities.
https://www.njcourts.gov/public/ombudsurvey.html?lang=eng 
</t>
  </si>
  <si>
    <t xml:space="preserve">Judges are encouraged to use plain language in written communications with the public, but there is no formal guidance.
Reference: Ann Marie Fleury, Special Assistant to the Administrative Director of the New Jersey Courts, annmarie.fleury@njcourts.gov. </t>
  </si>
  <si>
    <t xml:space="preserve">All statewide court forms, instructions, and publications are reviewed for plain language by the Chief of Litigant Services and Outreach and the Office of Communications and Community Relations. 
Reference: Ann Marie Fleury, Special Assistant to the Administrative Director of the New Jersey Courts, annmarie.fleury@njcourts.gov. </t>
  </si>
  <si>
    <t xml:space="preserve">Forms are created, updated, and revised in a collaborative process that involves the practice divisions, presiding judges, the forms unit, and the Office of Communication. Once forms are finalized, there is an extensive review and approval process before formal promulgation.
As self-help resources, including statewide forms, are funded through the court’s general funds, New Jersey does not need to meet with stakeholders for funding purposes.  It does receive ongoing feedback from its court users through the Court User Satisfaction Survey and very specifically about forms via emails directly to its Forms Mailbox.  In addition, ombudsmen regularly receive feedback on forms and online resources offered for self-represented litigants, which they pass along to the office of the Chief of Litigant Services and Outreach.  As part of the Judiciary’s Access to Justice projects, New Jersey is currently engaging in a focus group project to engage targeted groups to provide feedback on its website; in this first round, it is asking about its covid-19/emergent information and in subsequent round, it intends to ask about its self-help resources).  It also anticipates having the focus group provide feedback on some of our forms in future rounds.  New Jersey had actually been planning to do so via ombudsmen self-help centers before the pandemic shifted priorities; that sort of in-person plan will obviously not work in current circumstances, so it will plan to do this through its virtual focus group project.
Reference: Ann Marie Fleury, Special Assistant to the Administrative Director of the New Jersey Courts, annmarie.fleury@njcourts.gov. 
</t>
  </si>
  <si>
    <t>https://www.njcourts.gov/selfhelp/selfhelp_divorce.html#filing</t>
  </si>
  <si>
    <t xml:space="preserve">Post-dissolution motion and application to modify an existing non-dissolution support order available on the website
here is link to FD modification form: https://www.njcourts.gov/forms/11487_fd_appl_mod_kit.pdf?c=UYw 
And the link to the FM post-j motion packet: https://www.njcourts.gov/forms/10483_post_jdg_kit.pdf?c=wMV
</t>
  </si>
  <si>
    <t>https://www.njcourts.gov/selfhelp/selfhelp_domesticviolence.html#dv</t>
  </si>
  <si>
    <t xml:space="preserve">Answers to respond to lawsuits for small claims (up to $3,000), special civil (up to $15,000) and civil law matters ($15,000 or more) available on the website
For small claims, they do not file a written answer; they must simply come to court.  
For special civil, here is the link for the answer: https://www.njcourts.gov/forms/10542_ans_cplt_spc.pdf 
For law division, here is the link for the answer: https://www.njcourts.gov/forms/10554_ans_cmplt.pdf?c=1GN
</t>
  </si>
  <si>
    <t>No answer form is required; tenant is notified to attend hearing. Tenant can file motion for hardship stay or other equitable relief. See https://www.njcourts.gov/selfhelp/selfhelp_landlordtenant.html#tenants</t>
  </si>
  <si>
    <t xml:space="preserve">Answer and motion forms available on the website
Here is the link to the foreclosure answer form: https://www.njcourts.gov/forms/11380_foreclosure_ans_prose.pdf?c=Cdp 
And the link to request foreclosure mediation: https://www.njcourts.gov/forms/11270_hud_njhmfa_borrower_instruct.pdf?c=P8V
</t>
  </si>
  <si>
    <t xml:space="preserve">Fee waiver form packet is available on the website.
https://www.njcourts.gov/selfhelp/assets/feewaivers.pdf?c=2t3 
</t>
  </si>
  <si>
    <t xml:space="preserve">Filing and copy fees are waived for anyone who qualifies for representation by a public defender. 
New Jersey Judiciary Directive #03-17 sets out the requirements:  https://www.njcourts.gov/attorneys/assets/directives/dir_03_17.pdf?c=21A
</t>
  </si>
  <si>
    <t>The court does not fund attorneys at its self-help centers. However, the statewide Judiciary Ombudsman Program provides procedural guidance in all counties; Ombudsmen are court managers, some with trained staff, who can answer questions, explain court processes, and offer options and referrals to court users in all docket types.
https://www.njcourts.gov/public/ombuds.html?la&amp;lang=eng</t>
  </si>
  <si>
    <t>Judiciary ombudsmen and their staff generally provide assistance by telephone, email, and in-person. During the current health crisis, assistance can only be provided by phone and video. Remote access for Self-Help services is part of the general funding of the New Jersey courts.</t>
  </si>
  <si>
    <t xml:space="preserve">Before default is entered, staff check that service requirements have been met. Before default judgment is entered, the plaintiff has to submit proof of the debt and staff reviews the proof submitted. If the proofs are not submitted timely, then a judge must review and approve entry of default judgment.
Before default is entered, staff check that service requirements have been met. Before default judgment is entered, the plaintiff has to submit proof of the debt and staff reviews the proof submitted. If the proofs are not submitted timely, then a judge must review and approve entry of default judgment.
The self-help packet addresses this on page 4: https://www.njcourts.gov/forms/10914_default_jdgmt.pdf?c=01G
The documentation is required when the application for default judgment is filed.  There is no requirement to submit the proof with the complaint
Reference: Ann Marie Fleury, Special Assistant to the Administrative Director of the New Jersey Courts, annmarie.fleury@njcourts.gov. 
</t>
  </si>
  <si>
    <t xml:space="preserve">All events (other than settlement conferences and case management conferences) are recorded.
See New Jersey Court Rule 1:2, which can be found on the Judiciary website at:  https://www.njcourts.gov/attorneys/assets/rules/r1-2.pdf?c=mx2
</t>
  </si>
  <si>
    <t xml:space="preserve">See the statewide electronic device policy: https://www.njcourts.gov/notices/2020/n200427a.pdf?c=Mou 
</t>
  </si>
  <si>
    <t xml:space="preserve">Visit the njcourts.gov website: https://www.njcourts.gov/ </t>
  </si>
  <si>
    <t xml:space="preserve">New Jersey uses a SaaS called SiteImprove to measure its search engine optimization (SEO).
Reference: Ann Marie Fleury, Special Assistant to the Administrative Director of the New Jersey Courts, annmarie.fleury@njcourts.gov. 
</t>
  </si>
  <si>
    <t xml:space="preserve">Instructions for court forms include information on the fee waiver process and where to find the forms to apply. This information is also available on the Self-Help page of the website. Court staff at divisional intake counters also provide this information to court users.
Here is the link to fee waiver information, which is posted on the court’s self-help page.  https://www.njcourts.gov/selfhelp/assets/feewaivers.pdf?c=Da5
Here is the fee packet itself: https://www.njcourts.gov/forms/11208_filingfeewaiver.pdf
</t>
  </si>
  <si>
    <t xml:space="preserve">Instructions for court forms include information on the fee waiver process and where to find the forms to apply. This information is also available on the Self-Help page of the website. https://www.njcourts.gov/selfhelp/assets/feewaivers.pdf?c=2t3 
</t>
  </si>
  <si>
    <t xml:space="preserve">See the Self-Help page on the website: https://www.njcourts.gov/selfhelp/index.html </t>
  </si>
  <si>
    <t xml:space="preserve">The Judiciary encourages court users to use the Legal Services of New Jersey divorce forms, which are available from that organization and also available from the Judiciary Ombudsman offices and resource centers. These forms are not posted to the Judiciary website.
However, the Judiciary does provide detailed information about the divorce process on its website: https://www.njcourts.gov/selfhelp/selfhelp_divorce.html 
</t>
  </si>
  <si>
    <t xml:space="preserve">The Judiciary encourages court users to file the Legal Services of New Jersey divorce forms, which are available from that organization and also available from the Judiciary Ombudsman offices and resource centers. These forms are not posted to the Judiciary website. However, the Judiciary does provide detailed information about the divorce process on its website: https://www.njcourts.gov/selfhelp/selfhelp_divorce.html 
</t>
  </si>
  <si>
    <t xml:space="preserve">Information on child support and other family matters can be found on the self-help page of the website: https://www.njcourts.gov/selfhelp/index.html 
Specific forms and instructions for modification can be found here for non-dissolution cases: https://www.njcourts.gov/forms/11487_fd_appl_ 
mod_kit.pdf?c=cPR 
And here, for post-divorce cases:
https://www.njcourts.gov/forms/10483_post_jdg _kit.pdf?c=Rb9 
</t>
  </si>
  <si>
    <t xml:space="preserve">Information on domestic violence can be found on the self-help page of the website (see link below): https://www.njcourts.gov/selfhelp/index.html 
Specific information can be found here: https://www.njcourts.gov/selfhelp/selfhelp_domesticviolence.html 
</t>
  </si>
  <si>
    <t xml:space="preserve">Information on civil lawsuits can be found on the self-help pages of the website (see link below): https://www.njcourts.gov/selfhelp/index.html 
Specific information can be found at the following links:
https://njcourts.gov/selfhelp/small_claims.html 
https://njcourts.gov/selfhelp/selfhelp.html 
https://njcourts.gov/selfhelp/small_claims.html#being-sued 
https://njcourts.gov/selfhelp/selfhelp.html#def-civil 
</t>
  </si>
  <si>
    <t xml:space="preserve">Information on landlord/tenant matters can be found on the self-help pages of the website: https://www.njcourts.gov/selfhelp/index.html 
Specific information can be found here: https://www.njcourts.gov/selfhelp/selfhelp_landlordtenant.html#tenants 
</t>
  </si>
  <si>
    <t xml:space="preserve">Information on foreclosure can be found on the self-help pages of the website: https://www.njcourts.gov/selfhelp/index.html 
Specific information can be found here: https://www.njcourts.gov/courts/superior/foreclosure.html?lang=eng 
</t>
  </si>
  <si>
    <t xml:space="preserve">The Judiciary currently does not have a document assembly program for general forms.
There is an online tool for creation of an appellate brief, called “Build-a-Brief” which can be found on the court website here: https://www.njcourts.gov/forms/11898_create_brief.pdf?c=hE1 
</t>
  </si>
  <si>
    <t xml:space="preserve">The Judiciary Electronic Document Submission (JEDS) system has been created to allow court users to submit documents electronically in commonly needed court types (small claims, civil lawsuits, divorce, child support, and the like). It can also be used by attorneys for case types that are not yet able to be filed via the main e-courts online system. 
Information on the JEDS system can be found on the court’s website at the following link: https://njcourts.gov/selfhelp/jeds.html
</t>
  </si>
  <si>
    <t>NJ posts annual data on number of interpreting events and number of languages for which interpreting was provided. https://www.njcourts.gov/public/cistats.html</t>
  </si>
  <si>
    <t xml:space="preserve">In addition to consistent implementation of our comprehensive anti-discrimination policy, the New Jersey Judiciary regularly updates its Equal Employment Opportunity Plan (EEOP) in keeping with the provisions under Title VI. The Judiciary’s EEO Anti-discrimination Master Plan, which is the strategic plan that establishes responsibilities and accountability for leaders at all levels of the Judiciary for managing fairness, provides the following:  
Pg. 28 requires Central Office and Vicinage EEO/AA Officers to recommend updates to the Judiciary’s EEO/AA and Anti-Discrimination Master Plan or local EEO/AA Implementation Plans to comport with changes in the law or policy. 
Pg. 47 requires periodic updates to mandatory EEO/AA and diversity-related training due to changes in law and policy necessitating re-training of employees.  
Pg. 50 requires that training for judges should be updated to assist  them with delivering services to a culturally, ethnically, and linguistically diverse population.
Pg. 80 requires a regular review of the Master Plan itself to reflect statutory amendments, case law updates, and changes in Judiciary policies and procedures.  
</t>
  </si>
  <si>
    <t xml:space="preserve">Language Access Plan, Directive #01-17: https://njcourts.gov/attorneys/assets/directives/dir_01_17.pdf?c=U9K.
See Standard 1.7 Judiciary Training Programs
</t>
  </si>
  <si>
    <t xml:space="preserve">Language Access Plan, Directive #01-17: https://njcourts.gov/attorneys/assets/directives/dir_01_17.pdf?c=U9K
See Standard 1.1 Equal Access to the Courts
</t>
  </si>
  <si>
    <t>Language Access Plan, Directive #01-17: https://njcourts.gov/attorneys/assets/directives/dir_01_17.pdf?c=U9K 
See Section1. 4 Responsibility for Costs Incurred for Interpreting Services.</t>
  </si>
  <si>
    <t xml:space="preserve">The New Jersey Judiciary has Title II ADA Coordinators who liaise with community resources as needed to help provide accommodations. Resources include the NJ Commission for the Blind and NJ Division of Deaf &amp; Hard of Hearing, ARC of NJ. Reference: Ann Marie Fleury, Special Assistant to the Administrative Director of the New Jersey Courts, annmarie.fleury@njcourts.gov. </t>
  </si>
  <si>
    <t>Language Access Plan, Directive #01-17: https://njcourts.gov/attorneys/assets/directives/dir_01_17.pdf?c=U9K
Standard 2.3. Who May Interpret for the Deaf and Hard of Hearing</t>
  </si>
  <si>
    <t xml:space="preserve">https://www.njcourts.gov/public/services/aocada.html?lang=eng 
https://www.njcourts.gov/forms/10775_ada_titleII.pdf?c=4K4 
</t>
  </si>
  <si>
    <t xml:space="preserve">Language Access Plan, Directive #01-17: https://njcourts.gov/attorneys/assets/directives/dir_01_17.pdf?c=U9K
Standard 2.1. Equal Access to the Courts
</t>
  </si>
  <si>
    <t xml:space="preserve">https://www.njcourts.gov/public/services/aocada.html?lang=eng 
https://www.njcourts.gov/forms/10775_ada_titleII.pdf?c=4K4 
</t>
  </si>
  <si>
    <t xml:space="preserve">https://www.njcourts.gov/public/services/aocada.html?lang=eng 
https://www.njcourts.gov/forms/10775_ada_titleII.pdf?c=4K4 
</t>
  </si>
  <si>
    <t>Indicates that there are no charges for room and board in incarceration
https://www.npr.org/2014/05/19/312455680/state-by-state-court-fees
But see here – nominal co-pays for medical costs plus possible penalties. https://www.law.umich.edu/special/policyclearinghouse/Documents/New%20Jersey%20Inmate%20Handbook.pdf - page 54 costs of health care “If you refuse to cooperate in following a prescribed course of treatment that you have already given consent to, you may be subject to a disciplinary charge. In addition, administrative action may be taken for restitution (repayment) of money from your account if your refusal caused unnecessary spending of state funds on medical services which were scheduled, but not performed. “Per New Jersey Law at N.J.S.A 30:7E-1 et seq., all state inmates must pay a small part of their medical costs” - “You will be charged a $5.00 co-payment for each inmate-initiated visit for health care-related services. “ New Jersey Statutes Title 30. Institutions and Agencies 30 § 7E-2</t>
  </si>
  <si>
    <t xml:space="preserve">https://www.nj.com/opinion/2020/01/new-jersey-just-eliminated-fines-for-youth-in-the-juvenile-system-and-thats-a-good-thing-opinion.html 
https://www.njleg.state.nj.us/2018/Bills/S0500/48_I1.HTM  (The historic passage of Senate Bill 48 represents a new chapter in New Jersey’s criminal justice reform. This bill, sponsored by Senators Nellie Pou, Shirley Turner, and Troy Singleton, eliminates fines as a penalty for youth in the juvenile justice system). 
However, juvenile fees are still on the books. See: 
https://debtorsprison.jlc.org/documents/JLC-Debtors-Prison.pdf
-Indicates that fees widely used - but this is also from 2016
More importantly see below:
See 2C:35-20.    Forensic laboratory fees  - b.  In addition to any other disposition made pursuant to the provisions of section 24 of P.L.1982, c.77 (C.2A:4A-43) or any other statute indicating the dispositions that can be ordered for adjudications of delinquency, any juvenile adjudicated delinquent for a violation of this chapter shall be assessed a laboratory analysis fee of $25.00 for each adjudication.  - https://lis.njleg.state.nj.us/nxt/gateway.dll?f=templates&amp;fn=default.htm&amp;vid=Publish:10.1048/Enu  
</t>
  </si>
  <si>
    <t>See 2(d).</t>
  </si>
  <si>
    <t xml:space="preserve">The private collection agency shall comply with all applicable federal, state and local laws and New Jersey court rules, including but not limited to the Federal Fair Debt Collection Practices Act.
https://www.njcourts.gov/courts/assets/municipal/collectionagency.pdf?c=Fxy  - page 12 </t>
  </si>
  <si>
    <t xml:space="preserve">The New Jersey Fair Debt Collection Practices Act (FDCPA) fortifies the federal FDCPA and bans debt collectors from using unfair and dishonest practices. As with the federal law, the New Jersey FDCPA guidelines apply only to separate debt collectors and do not apply to original lenders.
Combined with the citation for 16(e), this would satisfy the benchmark.
https://www.debt.org/faqs/americans-in-debt/consumer-new-jersey/ </t>
  </si>
  <si>
    <t>The New Jersey Supreme Court ordered the release of any person currently serving a county jail sentence as a condition of probation, or as a result of a municipal court conviction. 
Governor Phil Murphy signed legislation that accelerates the rescinding of certain juvenile delinquency fines and makes post-incarceration supervision discretionary, due to the COVID-19 pandemic.
Consistent with the passage of the legislation, the New Jersey Supreme Court has ordered the dismissal of hundreds of old juvenile warrants for minor matters and more than $140,000 in discretionary juvenile fines.</t>
  </si>
  <si>
    <t>New Mexico</t>
  </si>
  <si>
    <t>https://laws.nmonesource.com/w/nmos/Chapter-32A-NMSA-1978#!b/32A-4-10
See also, National Coalition for Civil Right to Counsel, at http://civilrighttocounsel.org/major_developments/562</t>
  </si>
  <si>
    <t>https://laws.nmonesource.com/w/nmos/Chapter-43-NMSA-1978#!b/43-1-4
See also, National Coalition for Civil Right to Counsel, at http://civilrighttocounsel.org/major_developments/556</t>
  </si>
  <si>
    <t>https://laws.nmonesource.com/w/nmos/Chapter-32A-NMSA-1978#!b/32A-5-16
See also, National Coalition for Civil Right to Counsel, at http://civilrighttocounsel.org/major_developments/852</t>
  </si>
  <si>
    <t>https://laws.nmonesource.com/w/nmos/Rule-Set-16-NMRA#!b/16-601
See also, Pro Bono Institute, at http://www.cpbo.org/wp-content/uploads/2020/06/Pro-Bono-Rules-Chart-6.12.20.pdf</t>
  </si>
  <si>
    <t>https://laws.nmonesource.com/w/nmos/Rule-Set-16-NMRA#!b/16-605
See also, Pro Bono Institute, at http://www.cpbo.org/wp-content/uploads/2020/06/Pro-Bono-Rules-Chart-6.12.20.pdf</t>
  </si>
  <si>
    <t>https://laws.nmonesource.com/w/nmos/Rule-Set-15-NMRA#!b/15-301.2
See also, Pro Bono Institute, at http://www.cpbo.org/wp-content/uploads/2020/06/Pro-Bono-Rules-Chart-6.12.20.pdf</t>
  </si>
  <si>
    <t>Most NM judicial districts host legal clinics where attorneys can provide pro bono services.</t>
  </si>
  <si>
    <t>https://laws.nmonesource.com/w/nmos/Rule-Set-16-NMRA#!b/16-102</t>
  </si>
  <si>
    <t>https://www.nmcourts.gov/uploads/FileLinks/bf47e4f8e3af491d807778f067df1917/Order_17_8500_001_Approving_Online_Court_Records_Case_Access_Policy__2_20_17_v1.1.pdf
https://www.nmcourts.gov/public-access-help.aspx?8d4008d5d8f34756ae718f2135ef55a8blogPostId=dcd19f8d9cfa4351bd753d1cba4f2dd0</t>
  </si>
  <si>
    <t>Can be pulled from our judiciary’s case management system and provided upon request, but it is not regularly published.
Reference: Grace Spulak, aocgcs@nmcourts.gov</t>
  </si>
  <si>
    <t>https://accesstojustice.nmcourts.gov</t>
  </si>
  <si>
    <t>https://accesstojustice.nmcourts.gov/justice-for-all-initiative.aspx</t>
  </si>
  <si>
    <t>https://accesstojustice.nmcourts.gov/justice-for-all-initiative.aspx
The Commission only finalized its Strategic Plan in October 2019 but will review progress toward meeting plan goals annually. Reference: Grace Spulak, aocgcs@nmcourts.gov</t>
  </si>
  <si>
    <t>https://www.nmcourts.gov/guide-file.aspx</t>
  </si>
  <si>
    <t>https://www.nmcourts.gov/Self-Help/self-help-guide.aspx</t>
  </si>
  <si>
    <t>N.M. Sup. Gen. R. 23-114(A)</t>
  </si>
  <si>
    <t>N.M. Sup. Gen. R. 23-114(A)(1)</t>
  </si>
  <si>
    <t>See NMRA 1-009(J) 
https://laws.nmonesource.com/w/nmos/Rule-Set-1-NMRA#!b/1-009</t>
  </si>
  <si>
    <t>https://www.nmcourts.gov/</t>
  </si>
  <si>
    <t>https://www.nmcourts.gov/forms.aspx</t>
  </si>
  <si>
    <t>https://languageaccess.nmcourts.gov/language-access-plans.aspx
One Statewide and 17 locally-tailored LAPs throughout the State of NM. The NM Administrative Office of the Courts Language Access Services Unit (AOC LAS) has contracted with a Language Access Planning Consultant since 2011, who travels to each judicial district annually to collaborate with court teams in evaluating and updating their needs, services and written LAP.
Reference: Grace Spulak, aocgcs@nmcourts.gov</t>
  </si>
  <si>
    <t>Senior Statewide Program Manager for Language Access Services, NM Administrative Office of the Courts, Paula Couselo-Findikoglu: aocpvc@nmcourts.gov
https://nmcenterforlanguageaccess.org/cms/en/about/our-team</t>
  </si>
  <si>
    <t>https://languageaccess.nmcourts.gov/language-access-plans.aspx
3a) Annual LAP meetings facilitated by AOC in each judicial district include assessment of courtroom data from Odyssey case management system as well as out-of-courtroom data tracked by staff. Data is appended to annually-updated LAPs.
3b) In March 2020, a needs assessment survey went out to judges and court personnel, addressing language access resources and services. The survey was followed by a webinar to discuss existing resources and services and identify gaps in service. The survey and materials can be provided upon request. 
Reference: Grace Spulak, aocgcs@nmcourts.gov</t>
  </si>
  <si>
    <t>Statewide: https://languageaccess.nmcourts.gov/complaints.aspx 
By judicial district - appended to each LAP:
https://languageaccess.nmcourts.gov/language-access-plans.aspx 
Complaint procedures and forms are published in English and Spanish.</t>
  </si>
  <si>
    <t>https://languageaccess.nmcourts.gov/annual-report.aspx</t>
  </si>
  <si>
    <t>The following Statewide committees meet to review compliance with federal law and work on rules and policies accordingly:
NM Judicial Translation Project Team (services to LEPs).
Literacy Challenges Working Group (services to persons with LEP, disability and low literacy).
Reference: Grace Spulak, aocgcs@nmcourts.gov</t>
  </si>
  <si>
    <t>Interpreter Intelligence is the system utilized statewide.
AOC LAS employs10 full-time Language Access Coordinators whose primary responsibility is to coordinate interpreter assignments.
Reference: Grace Spulak, aocgcs@nmcourts.gov</t>
  </si>
  <si>
    <t>NM Supreme Court Order No. 11-8500 dated April 6, 2011
AOC Language Access Training Policy dated October 24, 2011
Reference: Grace Spulak, aocgcs@nmcourts.gov</t>
  </si>
  <si>
    <t>Language Access Basic Training, Fundamentals Module, Bilingual Skills Building Module, https://nmcenterforlanguageaccess.org/cms/en/courts-agencies/about-language-access-basic-training.
Additional resources include:
https://languageaccess.nmcourts.gov/training-resources.aspx;
https://nmcenterforlanguageaccess.org/cms/en/training/language-access-specialist-certification;
Webinars offered on a monthly basis for Language Access Specialists:.
For judges: https://nmcenterforlanguageaccess.org/cms/en/courts-agencies/judges-portal;
For interpreters: https://nmcenterforlanguageaccess.org/cms/en/training/introduction-to-court-interpreting;
https://nmcenterforlanguageaccess.org/cms/en/training/justice-system-interpreting.</t>
  </si>
  <si>
    <t>New Mexico Language Access Report and Plan, Section X, p. 41, stating: " a minimum of 20 hours of professional development conferences or courses over a two-year period, h+J18ttps://languageaccess.nmcourts.gov/language-access-plans.aspx
See also, https://nmcenterforlanguageaccess.org/cms/en/training/language-access-specialist-certification</t>
  </si>
  <si>
    <t>https://languageaccess.nmcourts.gov/general-resources.aspx 
https://nmcenterforlanguageaccess.org/cms/en/courts-agencies/judges-portal</t>
  </si>
  <si>
    <t>Judges Portal, Fundamentals, "For example “Please tell me how comfortable you feel speaking and understanding English?”" https://nmcenterforlanguageaccess.org/cms/en/courts-agencies/judges-portal
See also, video, https://nmcenterforlanguageaccess.org/cms/en/courts-agencies/judges-portal/determining-needs.</t>
  </si>
  <si>
    <t xml:space="preserve">See Bench Cards, General Resources for Staff and Judges, https://languageaccess.nmcourts.gov/general-resources.aspx </t>
  </si>
  <si>
    <t>Language Access Report and Plan, at Section VII, pp. 11-12, describing provision of comprehensive service outside of courtroom, supplemented by Language Access Specialists, https://languageaccess.nmcourts.gov/language-access-plans.aspx
Language Access Specialists are bilingual employees of the court who have completed a 12-week instructor-led specialized training. They are a category of employee specifically created by the NM Judiciary to ensure the delivery of meaningful language access services in out-of-courtroom settings: http+J21s://nmcenterforlanguageaccess.org/cms/en/training/language-access-specialist-certification 
Language access for court-controlled services is documented in “AOC Court Ordered Services Memo,” posted at https://languageaccess.nmcourts.gov/rules-guidelines-memos-1.aspx.
Note to file: The provision outside of the courtroom is comprehensive, as described in sources above, and warrants a YES answer even though the policy is not explicit on exact contact points.</t>
  </si>
  <si>
    <t>NM Supreme Court Rule 1-103B, 2-113B and 3-113B
https://casetext.com/rule/new-mexico-court-rules/new-mexico-rules-of-civil-procedure-for-the-district-courts/article-11-miscellaneous/rule-1-103-court-interpreters</t>
  </si>
  <si>
    <t>https://nmcenterforlanguageaccess.org/cms/en/court-interpreter-certification/about-cic
NM Supreme Court Rule 1-103A (6).
See also, NM Court Interpreter Certification Testing Policies, at https://nmcenterforlanguageaccess.org/cms/images/NM_Court_Interpreter_Certification_Testing_Policies.pdf</t>
  </si>
  <si>
    <t>Bilingual Forms, Language Access Services, Annual  Report 2019, at 11. https://www.nmcenterforlanguageaccess.org/cms/images/pdf/Language-Access-Services-Annual-Report-2019.pdf See also discussion of NM Judicial Translation Project, Id.</t>
  </si>
  <si>
    <t xml:space="preserve">NM Supreme Court Order No. 17-8500-027 dated November 27, 2017
Policy &amp; Procedure for DV &amp; DR Forms: https://www.nmcourts.gov/Language-Access-Services/rules-guidelines-memos-1.aspx </t>
  </si>
  <si>
    <t>NM Supreme Court Order No. 17-8500-027 dated November 27, 2017
Policy &amp; Procedure for DV &amp; DR Forms: https://www.nmcourts.gov/Language-Access-Services/rules-guidelines-memos-1.aspx 
Additionally, it is statewide practice to translate all case-specific documents in all languages upon request (we can provide examples from individual cases at your request).
Reference: Grace Spulak, aocgcs@nmcourts.gov</t>
  </si>
  <si>
    <t>NM Supreme Court Rule 1-103C, 2-113C and 3-113C (“Appointment of court interpreters.”)
Reference: Grace Spulak, aocgcs@nmcourts.gov</t>
  </si>
  <si>
    <t>NM Supreme Court Rule 1-103F, 2-113F and 3-113F (“Payment of costs for the court interpreter.”)
Reference: Grace Spulak, aocgcs@nmcourts.gov</t>
  </si>
  <si>
    <t>See, e.g., Language Access Plan, 12th Judicial District, at pp. 7-9  https://s3.amazonaws.com/realfile3016b036-bbd3-4ec4-ba17-7539841f4d19/02dbdd13-1607-4dee-a759-8f842b2ac2fb?response-content-disposition=filename%3D%22Twelfth+JD+complete+signed+2019+LAP.pdf%22&amp;response-content-type=application%2Fpdf&amp;AWSAccessKeyId=AKIAIMZX6TNBAOLKC6MQ&amp;Signature=OF3je58UAYe%2F95Hxzol0VeR6lUw%3D&amp;Expires=1599171365</t>
  </si>
  <si>
    <t>4-206 Summons;
4-602A Juror Summons; 
4-602B Juror Qualification; 
4-207 s of Hearing; 
4-961 Petition for Order of Protection;
 4-962A Counter Petition; 
4-115 Request for Court Interpreter; Appearance, Plea &amp; Waiver; Magistrate Court Personal Data intake sheet; 
11 languages Interpreter Needed Check Sheet/Rights Advisory.
Most of these forms may be viewed in bilingual format at: https://www.nmcourts.gov/Self-Help/formularios.aspx, or at https://nmonesource.com/nmos/nmra/en/nav_date.do or we will provide at your request.</t>
  </si>
  <si>
    <t xml:space="preserve">The entire website of the NM Judiciary is available in a professionally-translated Spanish mirror version: https://www.nmcourts.gov/inicio.aspx. The link to the AOC LAS website is prominently displayed on every page of the NM Judiciary site. And, every judicial district's webpage contains a page dedicated to advertising the availability of language access services.
AOC LAS recently created an English, Spanish and Navajo-speaking website avatar/virtual assistant and is pioneering avatar-kiosks in New Mexico's courthouses. These are points of electronic access created entirely for language access purposes. Website avatar: https://www.nmcourts.gov/Language-Access-Services/inicio.aspx. Kiosks: 2019 LAS Annual Report p4-5: https://languageaccess.nmcourts.gov/annual-report.aspx </t>
  </si>
  <si>
    <t>AOC LAS created videos in English, ASL, Spanish and Navajo to address the questions most frequently asked by Self Represented Litigants. For Spanish and Navajo:
https://languageaccess.nmcourts.gov/perspectiva-general.aspx 
https://languageaccess.nmcourts.gov/videos-de-los-tribunales-de-distrito.aspx 
https://languageaccess.nmcourts.gov/din%C3%A9-self-help-videos.aspx 
Self-help guides in written format, created to address the questions most frequently asked by Self Represented Litigants are available in English and Spanish, for District, Magistrate and Metropolitan Court. For Spanish:
https://languageaccess.nmcourts.gov/recursos-de-autoayuda.aspx 
https://languageaccess.nmcourts.gov/tribunales-menores.aspx 
https://languageaccess.nmcourts.gov/tribunal-metropolitano.aspx 
The virtual assistant on the LAS website (English, Spanish, Navajo) guides users to the content they need by means of FAQ that become increasingly targeted. We are also working on adding a live chat function, enabling users to ask even more specific questions.</t>
  </si>
  <si>
    <t>A section in every language access plan requires signage notifying users that services are available without charge. An electronic copy of the sign, which is in English, Spanish, Navajo and Vietnamese and is provided by AOC, may be viewed in the Attachments section of the language access plans.
Each court's LAP must specify the specific points of contact at which these advisories are posted, including: building entrances, security screening areas, clerk's window, lobby areas, courtrooms, elevators, self-help centers and program offices. At annual LAP meetings, AOC verifies that signs are posted and supplies more if needed.
Courts also have access to an Interpreter Needed Check Sheet/Rights Advisory in 11 languages, which many courts post as a sign or distribute as a handout. This advisory, which states that language services are available free of charge, may be viewed at: https://languageaccess.nmcourts.gov/general-resources.aspx 
See, e.g., Language Access Plan, 12th Judicial District, at pp. 7-9  https://s3.amazonaws.com/realfile3016b036-bbd3-4ec4-ba17-7539841f4d19/02dbdd13-1607-4dee-a759-8f842b2ac2fb?response-content-disposition=filename%3D%22Twelfth+JD+complete+signed+2019+LAP.pdf%22&amp;response-content-type=application%2Fpdf&amp;AWSAccessKeyId=AKIAIMZX6TNBAOLKC6MQ&amp;Signature=OF3je58UAYe%2F95Hxzol0VeR6lUw%3D&amp;Expires=1599171365</t>
  </si>
  <si>
    <t>“I Speak” cards are required under every LAP and available in every courthouse, in 66 languages.
The requirement is set out in the “Language Access Procedures and Resources Outside the Courtroom” section of each LAP: https://languageaccess.nmcourts.gov/language-access-plans.aspx.
The cards are available at: https://languageaccess.nmcourts.gov/general-resources.aspx.</t>
  </si>
  <si>
    <t>Every LAP includes a complaint procedure and form: https://languageaccess.nmcourts.gov/language-access-plans.aspx 
https://languageaccess.nmcourts.gov/planes-de-acceso-linguistico.aspx 
The AOC LAS website includes a page dedicated to complaints:
https://languageaccess.nmcourts.gov/complaints.aspx 
https://languageaccess.nmcourts.gov/quejas.aspx</t>
  </si>
  <si>
    <t>Every clerk's window offers access to telephonic interpreting through Certified Languages International. The requirement is set out in the “Language Access Procedures and Resources Outside the Courtroom” section of each LAP: https://languageaccess.nmcourts.gov/language-access-plans.aspx.
Our courts can sign up for on-demand Video Remote Interpreting services for out-of-courtroom settings at: https://networkinterpretingservice.com/nmcourts
Reference: Grace Spulak, aocgcs@nmcourts.gov</t>
  </si>
  <si>
    <t xml:space="preserve">New Mexico pioneered the Language Access Specialist qualification, and has since helped spread the concept to other states.
Language Access Specialists are bilingual employees of the court who have completed a 12-week specialized training. They are a category of employee specifically created by the NM Judiciary to ensure the delivery of meaningful language access services in out-of-courtroom settings: https://nmcenterforlanguageaccess.org/cms/en/training/language-access-specialist-certification </t>
  </si>
  <si>
    <t>Reference: Grace Spulak, aocgcs@nmcourts.gov</t>
  </si>
  <si>
    <t>Supreme Court Order for ASL Qualifications (No. 17-8500-006, dated May 5, 2017).
Court Interpreter Code of Professional Responsibility. 
Procedure for Processing Complaints re: Interpreter Conduct and Performance. 
NM Supreme Court Rule 1-103E(4), 2-113E(4) and 3-113E(4) (“Objections to the qualifications or performance of a court interpreter.”)
NM Supreme Court Rule 1-103E(12), 2-113E(12) and 3-113E(12) (“Removal of the court interpreter.”)
In order to ensure continued compliance with and relevance of local LAPs, the AOC Language Access Planning Consultant holds meetings with each of the judicial districts on a yearly basis. https://languageaccess.nmcourts.gov/language-access-plans.aspx</t>
  </si>
  <si>
    <t>Interpreter Intelligence is the system utilized statewide. 
AOC Language Access Services (LAS) employs 8 full-time Language Access Coordinators whose primary responsibility is to coordinate spoken and signed interpreter assignments, using this system.
https://languageaccess.nmcourts.gov
Reference: Grace Spulak, aocgcs@nmcourts.gov</t>
  </si>
  <si>
    <t>NM Supreme Court Rule 1-103C, 2-113C and 3-113C (“Appointment of court interpreters.”)
NM Supreme Court Rule 1-103F, 2-113F and 3-113F (“Payment of costs for the court interpreter.”)</t>
  </si>
  <si>
    <t>Supreme Court Order for ASL Qualifications (No. 17-8500-006, dated May 5, 2017) https://languageaccess.nmcourts.gov/policies-procedures.aspx</t>
  </si>
  <si>
    <t>https://www.nolo.com/legal-encyclopedia/new-mexico-laws-on-service-dogs-and-emotional-support-animals.html</t>
  </si>
  <si>
    <t>Language Access Plan, at 10, https://languageaccess.nmcourts.gov/language-access-plans.aspx</t>
  </si>
  <si>
    <t>https://www.nmcourts.gov/Language-Access-Services/interpreter-request-forms.aspx</t>
  </si>
  <si>
    <t>The Rules of Criminal Procedure for the Magistrate Courts (N.M. R. Crim. P. Magist. Ct. 6-207.1) provides for the court to assess the defendant’s ability to pay any fines, fees, or costs at the time of sentencing.</t>
  </si>
  <si>
    <t>New York</t>
  </si>
  <si>
    <t>Intro 214-b, enacted in 2017, provides that in the city of New York, the Office of Civil Justice Coordinator shall establish programs to provide all tenants facing eviction with access to legal services within five years. Low-income individuals with eviction cases in housing court would have full legal representation, while other tenants would receive brief legal assistance. There are currently criteria based on where a tenant lives, the tenant’s income, and the type of court case. 
The National Coalition for a Civil Right to Counsel also reports on this right: http://civilrighttocounsel.org/major_developments/894</t>
  </si>
  <si>
    <t>New York Family Court Act 262(a)(i) and (iv) provide a right to counsel for parents, foster parents, or others with physical custody of the child in child protective hearings, child abuse hearings, or permanency hearings for foster children under Article 10 and Article 10-A of the Family Court Act. 
The National Coalition for a Civil Right to Counsel also reports on this right: http://civilrighttocounsel.org/major_developments/567</t>
  </si>
  <si>
    <t>New York Mental Hygiene Law 47.03(c) provides that the mental hygiene legal service in each judicial department of the state shall provide legal services and assistance to patients or residents and their families related to the admission, retention, and care and treatment of such persons. 
The National Coalition for a Civil Right to Counsel also reports on this right: http://civilrighttocounsel.org/major_developments/578</t>
  </si>
  <si>
    <t>New York Mental Hygiene Law 81.10(c) provides that the court shall appoint counsel where requested, where a petition is contested, where the court thinks it would be helpful, where "the court is not satisfied that the person is capable of making an informed decision regarding the appointment of counsel", or some other scenarios specified in the statute. The National Coalition for a Civil Right to Counsel also reports on this right: http://civilrighttocounsel.org/major_developments/580</t>
  </si>
  <si>
    <t>Under N.Y. Fam. Ct. Act § 262(a)(vii), there is a right to counsel for an indigent "parent of a child in any adoption proceeding who opposes the adoption of such child." 
The National Coalition for a Civil Right to Counsel also reports on this right: http://civilrighttocounsel.org/major_developments/580</t>
  </si>
  <si>
    <t>N.Y. FAM. CT. ACT § 262(a). 
The National Coalition for a Civil Right to Counsel also reports on this right: http://www.cpbo.org/wp-content/uploads/2020/06/Pro-Bono-Rules-Chart-6.12.20.pdf</t>
  </si>
  <si>
    <t>http://ww2.nycourts.gov/attorneys/probono/index.shtml. 
The Pro Bono Institute also reports on this: http://www.cpbo.org/wp-content/uploads/2020/06/Pro-Bono-Rules-Chart-6.12.20.pdf</t>
  </si>
  <si>
    <t xml:space="preserve">In NYS, “a judge's solicitation of lawyers for voluntary pro bono representation of the poor is permissible, except that the judge should avoid any appearance of coercing attorneys to participate.”  https://www.nycourts.gov/legacyhtm/ip/judicialethics/opinions/90-73.htm. 
The Pro Bono Institute also reports on this: http://www.cpbo.org/wp-content/uploads/2020/06/Pro-Bono-Rules-Chart-6.12.20.pdf. </t>
  </si>
  <si>
    <t xml:space="preserve">https://ww2.nycourts.gov/sites/default/files/document/files/2018-03/Rule6.5.pdf 
The Pro Bono Institute also reports on this: http://www.cpbo.org/wp-content/uploads/2020/06/Pro-Bono-Rules-Chart-6.12.20.pdf. </t>
  </si>
  <si>
    <t>22 NYCRR §520.16; http://ww2.nycourts.gov/attorneys/probono/baradmissionreqs.shtml</t>
  </si>
  <si>
    <t xml:space="preserve">22 NYCRR Part 118;
http://ww2.nycourts.gov/attorneys/probono/reportingreqs-intro.shtml
The Pro Bono Institute also reports on this: http://www.cpbo.org/wp-content/uploads/2020/06/Pro-Bono-Rules-Chart-6.12.20.pdf. </t>
  </si>
  <si>
    <t xml:space="preserve">§520.11 of the Rules of the Court of Appeals;
http://ww2.nycourts.gov/other-means-authorized-practice-5056
The Pro Bono Institute also reports on this: http://www.cpbo.org/wp-content/uploads/2020/06/Pro-Bono-Rules-Chart-6.12.20.pdf. </t>
  </si>
  <si>
    <t>http://ww2.nycourts.gov/attorneys/volunteer/emeritus/rules.shtml
The Pro Bono Institute also reports on this: http://www.cpbo.org/wp-content/uploads/2020/06/Pro-Bono-Rules-Chart-6.12.20.pdf.</t>
  </si>
  <si>
    <t>https://ww2.nycourts.gov/attorneys/in-house-counsel/index.shtml
The Pro Bono Institute also reports on this: http://www.cpbo.org/wp-content/uploads/2020/06/Pro-Bono-Rules-Chart-6.12.20.pdf.</t>
  </si>
  <si>
    <t>http://ww2.nycourts.gov/sites/default/files/document/files/2018-09/Revised%20Section3d11.pdf 
http://ww2.nycourts.gov/sites/default/files/document/files/2018-03/probono_calculation.pdf
The Pro Bono Institute also reports on this: http://www.cpbo.org/wp-content/uploads/2020/06/Pro-Bono-Rules-Chart-6.12.20.pdf.</t>
  </si>
  <si>
    <t>General description – All programs
http://ww2.nycourts.gov/attorneys/volunteer/VAP/program_descriptions.shtml#family
NYC Family Court
http://ww2.nycourts.gov/COURTS/nyc/family/selfrepresented.shtml#vap
NYC Civil Court
https://www.nycourts.gov/courts/nyc/civil/vlfd_civil.shtml
https://www.nycourts.gov/courts/nyc/civil/vlp.shtml
NYC Housing Parts
https://www.nycourts.gov/courts/nyc/housing/vlp.shtml
Guardian ad Litem
https://www.nycourts.gov/courts/nyc/housing/GAL.shtml
Attorney Emeritus Program
http://ww2.nycourts.gov/attorneys/volunteer/emeritus/index.shtml
*The sign-up procedure is simple however attorneys must complete training in advance.</t>
  </si>
  <si>
    <t xml:space="preserve">Administrative Order 285/16 of the Chief Administrative Judge of the Courts </t>
  </si>
  <si>
    <t>The state informed NCAJ that 21 forms are drafted and pending approval. Reference: Michelle Smith, Chief of Staff for the Office for Justice Initiatives, mansmith@nycourts.gov</t>
  </si>
  <si>
    <t>https://www.nycourts.gov/legacypdfs/19_UCS-Annual_Report.pdf</t>
  </si>
  <si>
    <t>Hon. Edwina G. Mendelson was appointed in 2017 as Deputy Chief Administrative Judge [DCAJ] for Justice Initiatives.  The statewide Office for Justice Initiatives was created by Admin. Order of the Chief Judge of Courts, No. 289/99 (June 30, 1999).</t>
  </si>
  <si>
    <t>Access to Justice Strategic plan 
http://ww2.nycourts.gov/sites/default/files/document/files/2018-04/JFA-Report-122217.pdf</t>
  </si>
  <si>
    <t>Raquel Aracena facilitates training for judges and other court staff. Reference: Michelle Smith, Chief of Staff for the Office for Justice Initiatives, mansmith@nycourts.gov</t>
  </si>
  <si>
    <t>All Do It Yourself (DIY) Form Document Assembly programs generate User Surveys.
There is no online option but the Office for Justice Initiatives meets quarterly to review written SRL feedback. They are working on building an online option. 
Reference: Michelle Smith, Chief of Staff for the Office for Justice Initiatives, mansmith@nycourts.gov</t>
  </si>
  <si>
    <t>The NYS Unified Court System Plain Language Committee, led by DCAJ Edwina Mendelson held statewide trainings in 2019 for court leaders to encourage use of plain language in courtrooms, on forms and on websites.
Judge Mendelson heads the plain language committee and the judicial institute did a program in 2019 encouraging judges to use plain language even in judicial decision-writing. This is a topic of continuing discussion. In-person statewide training for high-level court leaders was provided in 2019. Websites (especially the public-facing court website) are in plain language. 
Reference: Michelle Smith, Chief of Staff for the Office for Justice Initiatives, mansmith@nycourts.gov</t>
  </si>
  <si>
    <t>Plain Language training offered at the NYS Judicial Institute Summer Seminars in 2019.  Materials are available for judges online. 
Reference: Michelle Smith, Chief of Staff for the Office for Justice Initiatives, mansmith@nycourts.gov</t>
  </si>
  <si>
    <t>NY informed NCAJ that forms have been tested with users as part of the state's effort to update and improve forms. 
Reference: Michelle Smith, Chief of Staff for the Office for Justice Initiatives, mansmith@nycourts.gov 
See also https://www.nycourts.gov/LegacyPDFS/19_ATJ-Comission_Report.pdf, at 31.</t>
  </si>
  <si>
    <t>NY informed NCAJ that state has begun and funded a program to produce plain language versions of widely used Family Court forms during the last 12 months.  
Reference: Michelle Smith, Chief of Staff for the Office for Justice Initiatives, mansmith@nycourts.gov  
See also https://www.nycourts.gov/LegacyPDFS/19_ATJ-Comission_Report.pdf, at 31.</t>
  </si>
  <si>
    <t>https://nycourts.gov/courthelp//diy/divorce.shtml</t>
  </si>
  <si>
    <t>http://ww2.nycourts.gov/divorce/divorce_withchildrenunder21.shtml</t>
  </si>
  <si>
    <t>http://ww2.nycourts.gov/forms/familycourt/childsupport.shtml</t>
  </si>
  <si>
    <t>http://ww2.nycourts.gov/forms/familycourt/domesticviolence.shtml</t>
  </si>
  <si>
    <t>http://ww2.nycourts.gov/RULES/CCR/selfforms.shtml</t>
  </si>
  <si>
    <t>https://www.nycourts.gov/courts/nyc/housing/forms.shtml</t>
  </si>
  <si>
    <t>https://www.nycourts.gov/forms/foreclosure/</t>
  </si>
  <si>
    <t>http://nycourts.gov/courthelp//GoingToCourt/feeWaiver.shtml</t>
  </si>
  <si>
    <t>NY operates a number of self-help centers across the state.  Not all are staffed by attorneys and the coverage is not as extensive as required by our best practice.  See,  https://www.nycourts.gov/courthelp/GoingToCourt/helpcenters.shtml#Albany</t>
  </si>
  <si>
    <t>See, NYCOURTS.GOV</t>
  </si>
  <si>
    <t>Mobile access verified by NCAJ research team member.</t>
  </si>
  <si>
    <t>http://nycourts.gov/courthelp//GoingToCourt/feeWaiver.shtml
Court Help (https://www.nycourts.gov/courthelp/GoingToCourt/feeWaiver.shtml) explains fee waivers but does not provide eligibility standards.</t>
  </si>
  <si>
    <t xml:space="preserve">http://ww2.nycourts.gov/forms/familycourt/childsupport.shtml
</t>
  </si>
  <si>
    <t>http://www.nycourts.gov/forms/foreclosure/index.shtml</t>
  </si>
  <si>
    <t>http://nycourts.gov/CourtHelp/DIY/divorce.shtml</t>
  </si>
  <si>
    <t>http://nycourts.gov/CourtHelp/DIY/supportmodification.shtml</t>
  </si>
  <si>
    <t>http://nycourts.gov/CourtHelp/DIY/foreclosureAnswer.shtml</t>
  </si>
  <si>
    <t>https://iappscontent.courts.state.ny.us/NYSCEF/live/unrepresented/UnrepresentedHomePage.html</t>
  </si>
  <si>
    <t>Language Access Plan, 
(a) perform a periodic needs assessment at 1; 
(b) monitor and evaluate language assistance services on an ongoing basis, 18; 
(c) train judges and staff on working with LEP persons, 23; 
(d) provide interpreter services or the assistance of authorized bilingual staff at key points of contact between the public and the court system, 19; 
(e) provide in-person interpreter services when not unreasonably costly and remote services when in-person services are not available, 20; 
(f)  translate documents and signage identified through the needs assessment as important to assure access to language access to all persons using court services, 28.
http://ww2.nycourts.gov/sites/default/files/document/files/2018-06/language-access-report2017.pdf</t>
  </si>
  <si>
    <t>http://ww2.nycourts.gov/COURTINTERPRETER/index.shtml</t>
  </si>
  <si>
    <t>http://ww2.nycourts.gov/COURTINTERPRETER/index.shtml
Reference: Dan Weitz, Director at Division of Professional &amp; Court Services, dweitz@nycourts.gov</t>
  </si>
  <si>
    <t>Interpreters on staff in courts are evaluated through internal performance evaluation protocols. OLA is contacted when an issue arises with a per diem interpreter. Additional information on quality control and review of complaints is available at http://ww2.nycourts.gov/sites/default/files/document/files/2018-05/CourtInterpreterManual_1.pdf, p. 10, 18.
requesting an interpreter. Reference: Michelle Smith, Chief of Staff for the Office for Justice Initiatives, mansmith@nycourts.gov</t>
  </si>
  <si>
    <t xml:space="preserve">There is information along with contact information for OLA posted on the public website: http://ww2.nycourts.gov/COURTINTERPRETER/contactus.shtml 
</t>
  </si>
  <si>
    <t>Language Access Plan, http://ww2.nycourts.gov/sites/default/files/document/files/2018-06/language-access-report2017.pdf, at 5.</t>
  </si>
  <si>
    <t>Judges have new and annual Judicial Seminars. Court Clerks have annual Court Clerk Conferences. The Office of Language Access (OLA) conducts webinars for interpreters and court staff.  OLA presents 12 seminars per year ranging in topics from ethical and professional responsibilities to interpreter specific topics.
A seminar on Ethics and Professional Responsibilities for Court Interpreters is offered yearly during the summer and fall months for per diem interpreters.
Several court clerk conferences like family court clerk conferences; city, county, statewide court conference, statewide law librarian conference; another one for county clerks and jury commissions.
Reference: Dan Weitz, Director at Division of Professional &amp; Court Services, dweitz@nycourts.gov</t>
  </si>
  <si>
    <t>Annual judicial seminars and court clerk conferences. Judges and court staff receive training on language access during annual trainings and conferences. The Judicial Institute provides training including for clerks where language access is part of training. Reference: Michelle Smith, Chief of Staff for the Office for Justice Initiatives, mansmith@nycourts.gov</t>
  </si>
  <si>
    <t xml:space="preserve">New Jersey courts has an internal page with numerous internal resources, providing information for judges and staff that are helpful when dealing with a limited English proficient court user. 
Reference: Ann Marie Fleury, Special Assistant to the Administrative Director of the New Jersey Courts, annmarie.fleury@njcourts.gov. 
</t>
  </si>
  <si>
    <t>Bench Card contains fluency questions:  http://ww2.nycourts.gov/sites/default/files/document/files/2018-05/Judicial_Benchcard.PDF</t>
  </si>
  <si>
    <t xml:space="preserve">Bench Card describes language services available, how to access, and guidelines on language services. All judges receive bench cards. http://ww2.nycourts.gov/sites/default/files/document/files/2018-05/Judicial_Benchcard.PDF
Desk cards are not universally provided to staff, as all available resources are provided via the internal web page, which provides a more comprehensive resource list and is more readily accessible by staff.  The internal page contains all the resources at the Judiciary’s disposal for addressing language access.     
Reference: Ann Marie Fleury, Special Assistant to the Administrative Director of the New Jersey Courts, annmarie.fleury@njcourts.gov. </t>
  </si>
  <si>
    <t>22 NYCRR §217.1
http://ww2.nycourts.gov/rules/trialcourts/217.shtml</t>
  </si>
  <si>
    <t xml:space="preserve">Language Access Plan, at p. 28, says a Language Access Advisory Committee will identify documents and signage that require translation.   http://ww2.nycourts.gov/sites/default/files/document/files/2018-06/language-access-report2017.pdf
The Language Access Advisory Committee was instrumental in updating the courts’ signage to indicate “Interpreters are available at no cost”, which has been translated to the 10 most commonly requested languages in each Judicial Department.  
Reference: Dan Weitz, Director at Division of Professional &amp; Court Services, dweitz@nycourts.gov
</t>
  </si>
  <si>
    <t>Court interpreters provide sight translations of documents upon request. Reference: Dan Weitz, Director at Division of Professional &amp; Court Services, dweitz@nycourts.gov</t>
  </si>
  <si>
    <t xml:space="preserve">The courts provide interpreters at no cost to the court user.
22 NYCRR §217.1
http://ww2.nycourts.gov/rules/trialcourts/217.shtml </t>
  </si>
  <si>
    <t>The courts have signage posted at elevator banks, help centers and clerks’ offices that indicates “Interpreters are available at no cost” posted in the 10 most commonly requested languages in each Judicial Department.
Reference: Michelle Smith, Chief of Staff for the Office for Justice Initiatives, mansmith@nycourts.gov</t>
  </si>
  <si>
    <t>Court staff are required to provide Takeway cards (available in seven languages) to court users at all points of contact. 
See http://ww2.nycourts.gov/languages/index.shtml. 
See also https://www.nycourts.gov/LegacyPDFS/languages/wsyl/17_Takeaway_Cards-Spanish.pdf
Reference: Dan Weitz, Director at Division of Professional &amp; Court Services, dweitz@nycourts.gov</t>
  </si>
  <si>
    <t>See Language Access Plan at 15, court's statement: "The UCS will ensure that such language access materials are available at each critical point of contact with the public." at 15. http://ww2.nycourts.gov/sites/default/files/document/files/2018-06/language-access-report2017.pdf
See also, example of I SPEAK poster, at 43.</t>
  </si>
  <si>
    <t>https://www.nycourts.gov/ip/advisory-committee-ADA/</t>
  </si>
  <si>
    <t xml:space="preserve">NY CLS Jud § 390 (2008)
http://ww2.nycourts.gov/sites/default/files/document/files/2018-05/29_Judiciary_Sec_390.pdf
</t>
  </si>
  <si>
    <t>Titles II and III of the Americans with Disabilities Act and Sections 40-c, 47(1), and 47-b of the New York Civil Rights Law and Sections 296(2)(a) and 296(14) of the New York Executive Law protects the rights of individuals with disabilities in public places.
http://ww2.nycourts.gov/Accessibility/faqs.shtml#faq9</t>
  </si>
  <si>
    <t>http://ww2.nycourts.gov/Accessibility/CourtUsers_Guidelines.shtml</t>
  </si>
  <si>
    <t>http://ww2.nycourts.gov/Accessibility/CourtUsers_Guidelines.shtml#how</t>
  </si>
  <si>
    <t>Part 217 of the Uniform Rules for NYS Trial Courts and Judiciary Law section 390</t>
  </si>
  <si>
    <t xml:space="preserve"> http://ww2.nycourts.gov/Accessibility/listbycounty.shtml</t>
  </si>
  <si>
    <t>http://ww2.nycourts.gov/Accessibility/faqs.shtml#how</t>
  </si>
  <si>
    <t>http://ww2.nycourts.gov/Accessibility/CourtUsers_Guidelines.shtml#response</t>
  </si>
  <si>
    <t>http://ww2.nycourts.gov/Accessibility/index.shtml</t>
  </si>
  <si>
    <t xml:space="preserve">New York does not charge fees for the services of a public defender. See NY CLS Family Ct Act § 262. </t>
  </si>
  <si>
    <t xml:space="preserve">New York does not impose charges for the costs of a person’s own incarceration, apart from a nominal $1 weekly fee that is levied only if an inmate is working, and which is subject to waiver on grounds of financial hardship. https://comptroller.nyc.gov/reports/fees-fines-and-fairness/    </t>
  </si>
  <si>
    <t>In New York, the burden of proof is on the defendant to prove that any failure to pay was not willful. See NY CLS CPL § 420.10.</t>
  </si>
  <si>
    <t>New York statute allows—but does not require-- courts to factor the defendant’s economic circumstances, which include the ability to pay and the effect of the fine on his or her immediate family. See NY Penal Law Section 80.00</t>
  </si>
  <si>
    <t>The defendant has the right to the aid of counsel at the arraignment and at every subsequent stage of the action. See NY CPL 170.10 (3)
To have counsel assigned by the court if he is financially unable to obtain the same; except that this paragraph does not apply where the accusatory instrument charges a traffic infraction or infractions only. See NY CPL 170.10(3)(c)</t>
  </si>
  <si>
    <t>New York’s  sealing law, CPL 160.59, allows people who have been convicted in no more than two cases (only one of which can be a felony case) to apply to seal certain conviction(s) from New York, if it has been at least 10 years since their sentencing or release from jail or prison.  No explicit mention of the payment of fees and fines to reap the benefits of this law.</t>
  </si>
  <si>
    <t>New York does not publish any of this fines and fees data.</t>
  </si>
  <si>
    <t>Ohio</t>
  </si>
  <si>
    <t>In October 2019, the Cleveland City Council passed the right to counsel bill, establishing a right to counsel to tenants facing eviction who are at or below 100% of the federal poverty level and have children. Coverage is in News 5 Cleveland, cleveland.com, Crain’s Cleveland.  The program launched in July 2020.  Coverage of the launch was in Ideastream and News 5 Cleveland.  See, National Coalition for Civil Right to Counsel, http://civilrighttocounsel.org/major_developments/1382</t>
  </si>
  <si>
    <t>Indigent parents have a right to counsel in abuse/neglect proceedings, pursuant to R.C. § 2151.352.  R.C. § 2151.353(B) (which governs abuse/neglect proceedings) clarifies that "[n]o order for permanent custody or temporary custody of a child or the placement of a child in a planned permanent living arrangement shall be made pursuant to this section unless ... the summons served on the parents contains a full explanation of their right to be represented by counsel and to have counsel appointed pursuant to Chapter 120. of the Revised Code if they are indigent."
http://civilrighttocounsel.org/major_developments/617</t>
  </si>
  <si>
    <t>Ohio Rev. Code Ann. § 5122.05(C) states that:  (C) Any person who is involuntarily detained in a hospital or otherwise is in custody under this chapter, immediately upon being taken into custody, shall be informed and provided with a written statement that the person may do any of the following:...(2) Retain counsel and have independent expert evaluation of the person's mental condition and, if the person is unable to obtain an attorney or independent expert evaluation, be represented by court-appointed counsel or have independent expert evaluation of the person's mental condition, or both, at public expense if the person is indigent;  See also, Ohio Rev. Code Ann. § 5123.71(B),  R.C. § 5122.15(A).  See, National Coalition for Civil Right to Counsel, http://civilrighttocounsel.org/major_developments/625</t>
  </si>
  <si>
    <t>State of Ohio v. McQueen, 986 N.E.2d 925 (Ohio 2013); National Coalition for a Civil Right to Counsel, http://civilrighttocounsel.org/major_developments/168</t>
  </si>
  <si>
    <t xml:space="preserve">Rule of Jud. Conduct RULE 3.7 Participation in Educational, Religious, Charitable, Fraternal, or Civic Organizations and Activities (B) A judge may encourage lawyers to provide pro bono publico legal services. Comment [5] In addition to appointing lawyers to serve as counsel for indigent parties in individual cases, a judge may promote broader access to justice by encouraging lawyers to participate in pro bono publico legal services, if in doing so the judge does not employ coercion, or abuse the prestige of judicial office. Such encouragement may take many forms, including providing lists of available programs, training lawyers to do pro bono publico legal work, and participating in events recognizing lawyers who have done pro bono publico work. http://sc.ohio.gov/LegalResources/Rules/conduct/judcond0309.pdf </t>
  </si>
  <si>
    <t xml:space="preserve"> http://www.supremecourt.ohio.gov/LegalResources/Rules/ProfConduct/profConductRules.pdf</t>
  </si>
  <si>
    <t xml:space="preserve">http://www.cpbo.org/wp-content/uploads/2020/06/Pro-Bono-Rules-Chart-6.12.20.pdf.  </t>
  </si>
  <si>
    <t>http://www.supremecourt.ohio.gov/LegalResources/Rules  /govbar/govbar.pdf</t>
  </si>
  <si>
    <t>Ohio Rule of Bar 5(H) Pro bono credit:  (1) As used in this rule, “pro bono legal service” means legal service provided either to a person of limited means or to a charitable organization.  (2) The Commission may allow one credit hour for every six hours of pro bono legal service performed, with a maximum of six credit hours for service performed during a biennial compliance period, provided the legal service is assigned, verified, and reported to the Commission by any of the following: (a)An organization receiving funding for pro bono programs or services from the Legal Services Corporation or the Ohio Access to Justice Foundation
http://www.cpbo.org/wp-content/uploads/2020/06/Pro-Bono-Rules-Chart-6.12.20.pdf</t>
  </si>
  <si>
    <r>
      <rPr>
        <sz val="12"/>
        <color rgb="FF000000"/>
        <rFont val="Calibri"/>
        <family val="2"/>
      </rPr>
      <t>The Ohio Access to Justice Foundation supports pro bono efforts statewide and has a central portal to which attorneys can turn to find pro bono
opportunities.</t>
    </r>
    <r>
      <rPr>
        <i/>
        <sz val="12"/>
        <color rgb="FF000000"/>
        <rFont val="Calibri"/>
        <family val="2"/>
      </rPr>
      <t xml:space="preserve"> https://www.ohiojusticefoundation.org/pro- 
bono-opportunities-guide/	In addition, in 2019, the
</t>
    </r>
    <r>
      <rPr>
        <sz val="12"/>
        <color rgb="FF000000"/>
        <rFont val="Calibri"/>
        <family val="2"/>
      </rPr>
      <t>Foundation launched the Ohio Justice Bus to provide pro bono services to inaccessible parts of the state or to Ohioans who have limited access to attorneys.  Attorneys may sign up for full representation of pro bono clients at the following link: https://www.ohiojusticefoundation.org/full-representation/</t>
    </r>
    <r>
      <rPr>
        <i/>
        <sz val="12"/>
        <color rgb="FF000000"/>
        <rFont val="Calibri"/>
        <family val="2"/>
      </rPr>
      <t xml:space="preserve">  </t>
    </r>
  </si>
  <si>
    <t>RULE 1.2: SCOPE OF REPRESENTATION AND ALLOCATION OF AUTHORITY BETWEEN CLIENT AND LAWYER (c) A lawyer may limit the scope of a new or existing representation if the limitation is reasonable under the circumstances and communicated to the client, preferably in writing.</t>
  </si>
  <si>
    <t>Ohio Board of Professional Conduct Ethics Guide: Limited Scope Representation 2020, https://544c0861-b216-4524-b3df-27c05c4d0e47.filesusr.com/ugd/c6a571_2c0ce5569d7343a2a3e11eed4d13a28d.pdf</t>
  </si>
  <si>
    <t xml:space="preserve"> All of Ohio’s courts are required under the Supreme Court’s Rules of Superintendence to submit caseload statistics to the Case Management Section. http://www.supremecourt.ohio.gov/JCS/courtSvcs/dashboards/default.asp</t>
  </si>
  <si>
    <t>Records are available for a nominal reproduction fee. See Sup.R. 45 which states that a court or clerk shall make a court record available by direct access and within a reasonable amount of time and that the court or clerk may charge its maintenance costs, including actual costs paid to private contractors for copying services.</t>
  </si>
  <si>
    <t>The Ohio Access to Justice Foundation convened courts, judges, clerks, county officials, legal aids, the private bar, human service providers and low-income Ohioans across the state between August 2019 and February 2020 in regional, statewide roundtables. The Foundation board convened in a strategic planning conversation on March 9, 2020, but Governor DeWine then issued a stay-at-home order on March 22, 2020. The Foundation hopes to finalize its new plan by mid-September.  See, https://www.ohiojusticefoundation.org</t>
  </si>
  <si>
    <r>
      <rPr>
        <sz val="10"/>
        <rFont val="Verdana"/>
        <family val="2"/>
      </rPr>
      <t xml:space="preserve">See, </t>
    </r>
    <r>
      <rPr>
        <u/>
        <sz val="10"/>
        <color theme="10"/>
        <rFont val="Verdana"/>
        <family val="2"/>
      </rPr>
      <t>http://sc.ohio.gov/LegalResources/Rules/conduct/j 
udcond0309.pdf</t>
    </r>
    <r>
      <rPr>
        <sz val="10"/>
        <color theme="10"/>
        <rFont val="Verdana"/>
        <family val="2"/>
      </rPr>
      <t xml:space="preserve">    </t>
    </r>
    <r>
      <rPr>
        <sz val="10"/>
        <rFont val="Verdana"/>
        <family val="2"/>
      </rPr>
      <t>See, also,</t>
    </r>
    <r>
      <rPr>
        <u/>
        <sz val="10"/>
        <color theme="10"/>
        <rFont val="Verdana"/>
        <family val="2"/>
      </rPr>
      <t xml:space="preserve"> 
http://www.supremecourt.ohio.gov/Publications/A 
ttySvcs/proIdeals.pdf </t>
    </r>
  </si>
  <si>
    <t>4.18.19 Essential Skills for Court Personnel: Recognizing Bias and Understanding Addiction 
2.12 Court Personnel Essentials: Understanding Court Users
CMP Purposes &amp; Responsibilities of Courts (includes section on Procedural Fairness &amp; Access) 2.6-2.8.2019 3.2-3.4.2020 CMP Operations Management (includes sections on Access, Procedural Fairness, Problem-solving Courts)
4.10-12.2020
6.28.19 Legal Advice vs. Legal Info for Juvenile Clerks taught by Judge Capizzi
Referene: Stephanie Nelson, Director, stephanie.nelson@sc.ohio.gov</t>
  </si>
  <si>
    <t>Ohio's Code of Judicial Conduct encourages judges to 'refrain[] from using legal jargon' in order to make it easier for SRLs to engage with the courts.  Ohio Code of Judicial Conduct [PLEASE INSERT CODE SECTION CITE] Comment 1A, at (3).  In addtion, Ohio informed NCAJ that in the last 12 months it provided a number of training programs that address the use of plain English in court.
Reference: Stephanie Nelson, Director, stephanie.nelson@sc.ohio.gov</t>
  </si>
  <si>
    <t>Ohio informed NCAJ that it has two courses on report writing for probation officers and GALs. They also have an online course on legal writing. All three of these strive to educate on a myriad of issues (e.g., objectively reporting, good writing skills) and would include striving for plain language.
Judicial officers (judges and magistrates) receive education as highlighted on the attached to help them with practical ways to communicate effectively with all court users.
Ohio provided to NCAJ’s research team numerous educational materials for judges.
Reference: Stephanie Nelson, Director, stephanie.nelson@sc.ohio.gov</t>
  </si>
  <si>
    <t>Ohio informed NCAJ that Court staff has been working with Commissions and Advisory Committees to update standardized Domestic Violence, Domestic Relations and Juvenile, and Probate forms, including using plain English.
Reference: Stephanie Nelson, Director, stephanie.nelson@sc.ohio.gov</t>
  </si>
  <si>
    <t>http://www.supremecourt.ohio.gov/JCS/CFC/DRFor</t>
  </si>
  <si>
    <t>http://www.supremecourt.ohio.gov/JCS/CFC/DRForms/dissolutionChildren.asp</t>
  </si>
  <si>
    <t>http://www.supremecourt.ohio.gov/JCS/CFC/DRForms/childSupportChange.asp</t>
  </si>
  <si>
    <t>See Rule of Superintendence 10.01-.05
http://www.supremecourt.ohio.gov/JCS/domesticV 
iolence/default.asp 
DV protection order forms
http://www.supremecourt.ohio.gov/JCS/domesticV 
iolence/protection_forms/DVForms/default.asp</t>
  </si>
  <si>
    <t>Ohio informed NCAJ that the Supreme Court of Ohio has contracted with and is currently working with a vendor to completely redesign its website. One of the primary goals of the redesign project is to ensure the support of a logical and intuitive navigation of the site for all target audiences, allowing them to complete their tasks quickly and easily. Once complete, the redesigned website will be completely mobile-friendly and ADA-compliant.
The redesigned website will incorporate appropriate metadata and approved SEO techniques to ensure the most relevant information is easily located by users.
Reference: Stephanie Nelson, Director, stephanie.nelson@sc.ohio.gov</t>
  </si>
  <si>
    <t>Ohio informed NCAJ that the Supreme Court of Ohio has contracted with and is currently working with a vendor to completely redesign its website. One of the primary goals of the redesign project is to ensure the support of a logical and intuitive navigation of the site for all target audiences, allowing them to complete their tasks quickly and easily. Once complete, the redesigned website will be completely mobile-friendly and ADA-compliant.  The redesigned website will incorporate appropriate metadata and approved SEO techniques to ensure the most relevant information 
Reference: Stephanie Nelson, Director, stephanie.nelson@sc.ohio.gov</t>
  </si>
  <si>
    <t>See, http://www.supremecourt.ohio.gov/JCS/CFC/DRForms/dissolutionNoChildren.asp;  See also, http://www.supremecourt.ohio.gov/JCS/CFC/DRForms/divorceNoChildren.asp</t>
  </si>
  <si>
    <t xml:space="preserve">See, http://www.supremecourt.ohio.gov/JCS/CFC/DRFor 
ms/dissolutionChildren.asp; See also,
http://www.supremecourt.ohio.gov/JCS/CFC/DRFor 
ms/divorceChildren.asp </t>
  </si>
  <si>
    <t>See,
http://www.supremecourt.ohio.gov/JCS/CFC/DRForms/childSupportChange.asp</t>
  </si>
  <si>
    <r>
      <rPr>
        <sz val="10"/>
        <rFont val="Verdana"/>
        <family val="2"/>
      </rPr>
      <t>See,</t>
    </r>
    <r>
      <rPr>
        <u/>
        <sz val="10"/>
        <color theme="10"/>
        <rFont val="Verdana"/>
        <family val="2"/>
      </rPr>
      <t xml:space="preserve">
 http://www.supremecourt.ohio.gov/JCS/domesticViolence/protection_forms/DVForms/default.asp</t>
    </r>
  </si>
  <si>
    <t>Ohio Legal Help, ohiolegalhellp.org, includes state-of-the-art, computer-based form completion and document assembly for SRLs. Forms are being added to its library regularly.</t>
  </si>
  <si>
    <t>Ohio Legal Help, ohiolegalhellp.org, includes state-of-the-art, computer-based document assembly for the approved, Supreme Court forms for uncontested divorce with children and advises SRLs that these forms are best completed on a desktop.</t>
  </si>
  <si>
    <t>Please see Ohio Legal Help, ohiolegalhelp.org. It provides legal information and referrals as well as state-of-the-art document assembly which allows an SRL to generate responses to debt collection.</t>
  </si>
  <si>
    <t>Language Services Program (LSP) posted a Model Language Access Plan (MLAP) for local court to utilize, modify and repost on their website. Courts perform assessments as necessary and local coordinators monitor and evaluate services on an ongoing basis.
The Ohio Judicial College provides training for judges, magistrates and court personnel on language access matters. LSP provides training for court staff by request.  Courts provide interpreter and language services in legal proceedings, case and court functions and ancillary court services in person, telephonically or via video as appropriate. LSP has 90 translated forms posted on its website, including 28 domestic and juvenile standardized forms, 29 domestic violence, juvenile civil, stalking and sexually oriented offenses protection forms as well as general forms in small claims, civil, probate and criminal forms plus complaint forms against attorneys and against courts. LEP parties may file a complaint with LSP for non-appointment of interpreters, poor/inaccurate performance or any other relevant matter specific to language access.</t>
  </si>
  <si>
    <t>The Supreme Court of Ohio established the Language Services Program in 2003 to provide technical assistance to local courts, certify and credential interpreters, develop resources and provide training on language access matters</t>
  </si>
  <si>
    <t xml:space="preserve">Ohio informed NCAJ that LSP completed a language services assessment early in 2020 and continues analyze language needs and demographic information annually through its use of telephonic interpretation services.
No documentation of the language services assessment provided on website. </t>
  </si>
  <si>
    <t>Ohio informed NCAJ that LSP manages a complaint system to monitor non-appointment of interpreters or poor interpreter performance as well as interpreter misconduct. Complaints are investigated and brought to disposition. Courts are required to take corrective action if a breach of standard has occurred</t>
  </si>
  <si>
    <t>See, http://www.supremecourt.ohio.gov/JCS/interpreterSvcs/compliance/default.asp</t>
  </si>
  <si>
    <t>LSP presents an annual report to the Chief Justice of the Supreme Court on the critical accomplishments of the program and the Advisory Committee on Language Services. 
See: http://www.supremecourt.ohio.gov/Boards/interpreterSvcs/reports/annualReport2019.pdf</t>
  </si>
  <si>
    <t>Ohio Judicial College offer language access courses through OhioCourtsEDU and LSP offers additional modules as open source on its webpage. Here are the courses provided through the Judicial College:
The Language of Justice: Ensuring Access to Ohio Courts
ADA Compliance: Access to Court Programs and Services
Online Court Interpreting Training
Module 1: Introduction to Legal Interpreting
Module 2: Court Interpreter Ethics
Module 3: Ohio Criminal and Civil Procedure
Module 4: Legal Terminology and Research
Module 5: Modes of Interpretation
Module 6: Preparing for a Case
Understanding Rule 88 for Judges &amp; Court Personnel Video</t>
  </si>
  <si>
    <t>LSP requires 24 credit hours including 6 hours of ethics every two years for all certified, provisionally qualified and registered interpreters to maintain credentialing.
See Rule 85 of Superintendence Rules.</t>
  </si>
  <si>
    <t>http://www.supremecourt.ohio.gov/Publications/interpreter_services/IShandbook.pdf</t>
  </si>
  <si>
    <t xml:space="preserve">Ohio requires through court rule to provide services in ancillary matters. (See Superintendence Rule 89 of the Rules of Superintendence for the Court of Ohio.) Courts can utilize the roster, access telephonic interpretation services or work with local language agencies to provide language services in ancillary matters.
https://www.supremecourt.ohio.gov/LegalResources/Rules/superintendence/Superintendence.pdf
</t>
  </si>
  <si>
    <t>Ohio ReviseD Code 2311.14 require the appointment of interpreters in legal proceedings whenever there is a communication barrier. Superintendence Rule 88(A) and (B) of the Rules of Superintendence for the Court of Ohio (Sup.R.) require the appointment of an interpreter upon request. The court may also appoint an interpreter if the court finds it necessary.</t>
  </si>
  <si>
    <t>See Ohio Court Superintendence Rules, Rule 81:
https://www.supremecourt.ohio.gov/LegalResources/Rules/superintendence/Superintendence.pdf</t>
  </si>
  <si>
    <t>Ohio informed NCAJ that LSP provides 90 translated critical forms. Local courts provide additional translated documents and signage. To assure quality for legal forms LSP utilizes experienced, certified translators or interpreters in pairs for each language translated. LSP has an extensive protocol to ensure accuracy and localization.</t>
  </si>
  <si>
    <t>See Rules 88 and 89 of the Rules of Superintendence for the Courts of Ohio
https://www.supremecourt.ohio.gov/LegalResources/Rules/superintendence/Superintendence.pdf</t>
  </si>
  <si>
    <t>Ohio offers an “I Speak Cards” in 68 languages. 
See: http://www.supremecourt.ohio.gov/JCS/interpreterSvcs/ISpeakCards.pdf</t>
  </si>
  <si>
    <t>Ohio informed NCAJ that it provided two different courses of self-study work that included training on assisting people with disabilities.
2019 &amp; 2020 Self-Study: Access to Justice and Fairness for Deaf Individuals in the Courts
2019 &amp; 2020 Self-Study: The Language of Justice
Reference: Stephanie Nelson, Director, stephanie.nelson@sc.ohio.gov</t>
  </si>
  <si>
    <t>Ohio informed NCAJ that it provided two different courses of self-study work that included training on assisting people with disabilities.
Reference: Stephanie Nelson, Director, stephanie.nelson@sc.ohio.gov</t>
  </si>
  <si>
    <t>Pursuant for Sup.R. 88 and 89
https://www.supremecourt.ohio.gov/LegalResources/Rules/superintendence/Superintendence.pdf</t>
  </si>
  <si>
    <t>Pursuant for Sup.R. 88.
https://www.supremecourt.ohio.gov/LegalResources/Rules/superintendence/Superintendence.pdf</t>
  </si>
  <si>
    <t>See, ADA Notice at http://www.supremecourt.ohio.gov/ADA/default.asp.  In addition, LSP assist courts in providing these services free of charge. See https://www.disabilityrightsohio.org/individuals-deaf-hard-hearing-can-get-help-communicate-in-court#1</t>
  </si>
  <si>
    <t>Pursuant to Sup.R. 88.
https://www.supremecourt.ohio.gov/LegalResources/Rules/superintendence/Superintendence.pdf</t>
  </si>
  <si>
    <t>See, http://www.supremecourt.ohio.gov/ADA/default.asp.</t>
  </si>
  <si>
    <t>Ohio juvenile courts are instructed to presume that juveniles are unable to pay fines and fees and only impose them after an affirmative showing of ability to pay.  This policy follows a January 2017 US DOJ advisory for recipients of financial assistance from the US DOJ.  
https://supremecourt.ohio.gov/Publications/JCS/benchcards/juvenileFinancialSanctions.pdf 
In addition, the Delaware County Juvenile Court stopped imposing detention costs at the start of 2019.  
https://www.delgazette.com/news/74544/juvenile-court-eliminates-detention-fees</t>
  </si>
  <si>
    <t xml:space="preserve">A bench card published by the Supreme Court of Ohio states that “ability to pay must be considered when assessing and collecting fines,” and lists a series of factors to consider when assessing an offender’s ability to pay.  https://www.supremecourt.ohio.gov/Publications/JCS/finesCourtCosts.pdf
</t>
  </si>
  <si>
    <t xml:space="preserve"> R.C. 2947.23(C).  Although Ohio has numerous mandatory fees, a sampling reveals that they allow for judges’ discretion with regard to an offender’s ability to pay. </t>
  </si>
  <si>
    <t>Oklahoma</t>
  </si>
  <si>
    <t>See Okla. Stat. tit. 10A, § 1-4-306(A)(1)(a); Okla. Stat. tit. 10A, § 1-2-105(B)(4)(a).  See also National Coalition for a Right to Civil Counsel, http://civilrighttocounsel.org/major_developments/634 and http://civilrighttocounsel.org/major_developments/646</t>
  </si>
  <si>
    <t>See,  Okla. Stat. tit. 43A, § 5-411(A)(2); Okla. Stat. tit. 43A, § 5-412(B)(5); Okla. Stat. tit. 43A, § 5-411(D)(2)-(3). See also National Coalition for a Right to Civil Counsel, http://civilrighttocounsel.org/major_developments/641</t>
  </si>
  <si>
    <t>See, Okla. Stat. tit. 30, § 3-106 (A); Okla. Stat. tit. 30, § 3-107(A)-(B).  See also, National Coalition for a Right to Civil Counsel, http://civilrighttocounsel.org/major_developments/642</t>
  </si>
  <si>
    <t>See Oklahoma Code of Judicial Conduct Rule 3.7B.  https://www.oscn.net/applications/oscn/DeliverDocument.asp?CiteID=461700</t>
  </si>
  <si>
    <t xml:space="preserve">Statewide, Law Day through the Oklahoma Bar Association annually hosts an Ask A Lawyer Day program. https://www.okbar.org/lawday/
https://www.okbar.org/lawday/tvshow/
Other clinics and resources are sponsored through the Oklahoma Bar Association.  https://www.okbar.org/legalresources/
At the county and local level, other volunteer clinics and programs are ongoing or monthly.  For example, volunteer attorneys staff the Third Saturday Legal Clinic.
Statewide, Law Day through the Oklahoma Bar Association annually hosts an Ask A Lawyer Day program. https://www.okbar.org/lawday/
https://www.okbar.org/lawday/tvshow/
Other clinics and resources are sponsored through the Oklahoma Bar Association.  https://www.okbar.org/legalresources/
At the county and local level, other volunteer clinics and programs are ongoing or monthly.  For example, volunteer attorneys staff the Third Saturday Legal Clinic.
Statewide, Law Day through the Oklahoma Bar Association annually hosts an Ask A Lawyer Day program. https://www.okbar.org/lawday/
https://www.okbar.org/lawday/tvshow/
Other clinics and resources are sponsored through the Oklahoma Bar Association.  https://www.okbar.org/legalresources/
At the county and local level, other volunteer clinics and programs are ongoing or monthly.  For example, volunteer attorneys staff the Third Saturday Legal Clinic.
</t>
  </si>
  <si>
    <t>See District Court Rule 33, Title 12, Chapter 2, Appendix.</t>
  </si>
  <si>
    <t>See Oklahoma Limited Scope Legal Services Resources.  https://www.okbar.org/map/lss/</t>
  </si>
  <si>
    <t>Supreme Court of Oklahoma Annual Reports are published on the NEWS page of www.OSCN.net (2019 is finalized and will be posted soon)</t>
  </si>
  <si>
    <t>The Supreme Court’s website  (www.OSCN.net) provides case dockets and images of documents filed in the cases.</t>
  </si>
  <si>
    <t>The Oklahoma Access to Justice Foundation’s Executive Director acts in a support and leadership capacity for the Access to Justice Commission, but funding is secured through private and philanthropy support.  The current ED is Katie Dilks. https://drive.google.com/file/d/1fRGuv49EjR9_J7g1vS-qVPa7zG4F11De/view</t>
  </si>
  <si>
    <t>The membership of the ATJ Commission includes stakeholders from several of these areas.  In addition, at each quarterly ATJ Commission meeting, a stakeholder from one or more of those substantive areas presents on trends and needs. Copies of minutes from the ATJ commission representative of the stakeholders and community participation were provided to NCAJ’s research team.</t>
  </si>
  <si>
    <t>In November, 2019, the Council on Judicial Complaints hosted the 1st annual Judicial College which included a plenary session titled Self-Represented Litigants.  In addition, the Chief Justice presented and distributed a Bench Card titled Procedural Fairness/Procedural Justice. Such documents were provided to NCAJ's research team.</t>
  </si>
  <si>
    <t xml:space="preserve">In November, 2019, the Council on Judicial Complaints hosted the 1st annual Judicial College which included a plenary session titled Self-Represented Litigants.  In addition, the Chief Justice presented and distributed a Bench Card titled Procedural Fairness/Procedural Justice.  The bench card covers use of plain language in the courtroom as well as a warning about implicit bias. Documents referenced above were provided to NCAJ's research team. </t>
  </si>
  <si>
    <t>The court has statutory authority to publish a limited number of forms in other subject matter areas, which are published using plain language wherever possible. The public interest legal community provides a robust amount of self-help legal information and forms at www.LegalAidOK.org</t>
  </si>
  <si>
    <t xml:space="preserve">See https://www.oscn.net/static/forms/childsupport.asp
</t>
  </si>
  <si>
    <t>See https://www.oscn.net/static/forms/aoc_forms/protectiveorders.asp</t>
  </si>
  <si>
    <t>See 28 O.S. §152, Paragraph H. https://www.oscn.net/applications/oscn/deliverdocument.asp?cite=28+os+152</t>
  </si>
  <si>
    <t>See www.OSCN.net</t>
  </si>
  <si>
    <t>Mobile access confirmed by NCAJ research team member.</t>
  </si>
  <si>
    <t>Search Engine Optimization has been done primarily so contact information for the courts can be easily located.  - Debra Charles, General Counsel of the Supreme Court of Oklahoma (Debra.Charles@oscn.net)</t>
  </si>
  <si>
    <t>See https://www.oscn.net/static/forms/childsupport.asp</t>
  </si>
  <si>
    <t>See https://www.oscn.net/dockets/</t>
  </si>
  <si>
    <r>
      <t>See Courtoom Interpreter Program:</t>
    </r>
    <r>
      <rPr>
        <u/>
        <sz val="10"/>
        <rFont val="Verdana"/>
        <family val="2"/>
      </rPr>
      <t xml:space="preserve"> https://www.oscn.net/static/forms/aoc_forms/interpreter.asp</t>
    </r>
  </si>
  <si>
    <t>Oklahoma Statutes were updated in 2019 to reflect the credentialing process used to ensure qualified interpreters are provided to LEP persons.  See SB489, effective Nov. 1, 2019.                                  The law, in the form approved by the governor, is available at https://legiscan.com/OK/bill/SB489/2019</t>
  </si>
  <si>
    <t>All new judges are required to complete the AOC's Orientation Program which includes training on access and interpreting services. See attached PDFs "Selected Pages re Language Access" and "New Judge Orientation Agenda".</t>
  </si>
  <si>
    <t xml:space="preserve">See 20 O.S. §1704 (https://www.oscn.net/applications/oscn/DeliverDocument.asp?CiteID=443485)
and Rule 19, Title 20, Chap 23, App II (https://www.oscn.net/applications/oscn/DeliverDocument.asp?CiteID=474975).
</t>
  </si>
  <si>
    <t>Comprehensive materials are available on the Certified Courtroom Interpreter Program page of OSCN.net. https://www.oscn.net/static/forms/aoc_forms/interpreter.asp.                         (Note to file: While much of the content of the page would not be helpful to judges and court staff, some of the content is pertinent, e.g., regarding certification levels, payment amounts)</t>
  </si>
  <si>
    <t>See attached PDFs "DHIS I Speak Guide," "DOJ I Speak Cards," and "Bench Card - Courtroom Interpreters."</t>
  </si>
  <si>
    <t>See attached PDF "Bench Card - Courtroom Interpreters."</t>
  </si>
  <si>
    <t xml:space="preserve">See 20 O.S. §1703(B) (https://www.oscn.net/applications/oscn/DeliverDocument.asp?CiteID=443484) and Rule 4, Title 20, Chap 23, App II (https://www.oscn.net/applications/oscn/DeliverDocument.asp?CiteID=474959).
</t>
  </si>
  <si>
    <t>State law prioritizes certified interpreter. 20 O.S. §1710 (https://www.oscn.net/applications/oscn/DeliverDocument.asp?CiteID=443491). See also 20 O.S. App. II, Rule 16, C (https://www.oscn.net/applications/oscn/DeliverDocument.asp?CiteID=475940)</t>
  </si>
  <si>
    <t>State law authorizes complaint process that includes investigation and removal in the interest of the court. See 20, O.S., Chap. 23, App. II, Rule 12, G which incorporates by reference, 20 O.S. Chap. 23, App III, Rule 4,b.</t>
  </si>
  <si>
    <t>The July 2019 Judicial Conference included a session on Working with Interpreters in the Courtroom.  Information was presented regarding ASL services to assist people with disabilities.  The July 2020 Judicial Conference was scheduled to have a training session covering the ADA and providing assistance to people with disabilities.  This conference was cancelled due to the COVID19 pandemic and will be rescheduled in the future.  No specific documentation – discussion would have been ancillary to general training about interpreters." - Debra Charles, General Counsel of the Supreme Court of Oklahoma (Debra.Charles@OSCN.net).</t>
  </si>
  <si>
    <t>See 63 O.S. §2415 and 63 O.S. §2415.B</t>
  </si>
  <si>
    <t>The Oklahoma Supreme Court is committed to making its website accessible to persons with disabilities by complying with § 508 of the Rehabilitation Act and applicable state laws. See the  Web Accessibility page of OSCN.net</t>
  </si>
  <si>
    <t>See the Accessibility page of www.OSCN.net. (Note to file: the procedure is somewhat vague, and somewhat hard to find, but is credited with YES finding here.)</t>
  </si>
  <si>
    <t>See the Accessibility page of www.OSCN.net</t>
  </si>
  <si>
    <t>See specification in 22 Okla. Stat. Ann. sec. 983(C), discussed in explanation for Primary Benchmark 13, of “moving traffic violation[s].”</t>
  </si>
  <si>
    <r>
      <t xml:space="preserve">A person’s right to counsel in an involuntary commitment case is found in ORS 426.100, and on appeals in 426.135.
https://www.oregonlaws.org/ors/426.100
</t>
    </r>
    <r>
      <rPr>
        <i/>
        <sz val="10"/>
        <rFont val="Verdana"/>
        <family val="2"/>
      </rPr>
      <t xml:space="preserve">
</t>
    </r>
    <r>
      <rPr>
        <sz val="10"/>
        <rFont val="Verdana"/>
        <family val="2"/>
      </rPr>
      <t xml:space="preserve">See also, National Coalition for Civil Right to Counsel,
</t>
    </r>
    <r>
      <rPr>
        <sz val="10"/>
        <rFont val="Verdana"/>
        <family val="2"/>
      </rPr>
      <t>http://civilrighttocounsel.org/major_developments/655
http://civilrighttocounsel.org/major_developments/661</t>
    </r>
  </si>
  <si>
    <r>
      <t>The right to counsel in private adoption proceedings is found in:  ORS 109.326(5)(d) and (7); ORS 109.329(4)(a); and ORS 109.330(2)(d) and (4). 
https://www.oregonlegislature.gov/bills_laws/ors/ors109.html
https://www.oregonlaws.org/ors/109.326
https://www.oregonlaws.org/ors/109.329
See also, National Coalition for Civil Right to Counsel,</t>
    </r>
    <r>
      <rPr>
        <sz val="10"/>
        <rFont val="Verdana"/>
        <family val="2"/>
      </rPr>
      <t xml:space="preserve">
http://civilrighttocounsel.org/major_developments/653
http://civilrighttocounsel.org/major_developments/666</t>
    </r>
  </si>
  <si>
    <t>The Oregon State Bar encourages attorneys to perform 80 hours of pro bono service annually. See OSB Bylaws Section 13.1 https://www.osbar.org/_docs/rulesregs/bylaws.pdf#page=40
See also, Pro Bono Institute,
http://www.cpbo.org/wp-content/uploads/2020/06/Pro-Bono-Rules-Chart-6.12.20.pdf</t>
  </si>
  <si>
    <t>See OR Code of Judicial Conduct Rule 4.5 E, https://www.courts.oregon.gov/rules/Other%20Rules/CodeJudicialConduct.pdf</t>
  </si>
  <si>
    <t>See OR Rule of Professional Conduct 6.5, https://www.osbar.org/_docs/rulesregs/orpc.pdf
See also, Pro Bono Institute, http://www.cpbo.org/wp-content/uploads/2020/06/Pro-Bono-Rules-Chart-6.12.20.pdf</t>
  </si>
  <si>
    <t xml:space="preserve">See OR State Bar Admission Rule 6.101, https://www.osbar.org/_docs/rulesregs/bylaws.pdf#page=24
See also, Pro Bono Institute, http://www.cpbo.org/wp-content/uploads/2020/06/Pro-Bono-Rules-Chart-6.12.20.pdf
</t>
  </si>
  <si>
    <t>See OR State Bar Admission Rule 16.05(7)(f), https://www.osbar.org/_docs/rulesregs/admissions.pdf#page=61
See also, Pro Bono Institute, http://www.cpbo.org/wp-content/uploads/2020/06/Pro-Bono-Rules-Chart-6.12.20.pdf</t>
  </si>
  <si>
    <t>See Continuing Legal Education Reg. 5.3, https://www.osbar.org/_docs/rulesregs/mclerules.pdf#page=1
See also, Pro Bono Institute, http://www.cpbo.org/wp-content/uploads/2020/06/Pro-Bono-Rules-Chart-6.12.20.pdf</t>
  </si>
  <si>
    <t>See Oregon Uniform Trial Court Rules; UTCR 5.170 allows for limited scope representation in all civil case types. https://www.courts.oregon.gov/rules/UTCR/2019_UTCR_ch5.pdf
Oregon Rules of Professional Conduct (RPC) 1.2(b) clarifies that attorneys have the right to unbundle services. https://www.osbar.org/_docs/rulesregs/orpc.pdf
https://www.courts.oregon.gov/forms/Documents/Limited-Scope-Service-Agreement.pdf
https://www.courts.oregon.gov/forms/Documents/Limited-Scope-Service-Termination.pdf</t>
  </si>
  <si>
    <t>This type of unbundling is described here: https://www.osbar.org/publications/bulletin/11jul/barcounsel.html
And in Formal Opinion [Ethics] No. 2011-183: https://www.osbar.org/_docs/ethics/2011-183.pdf
https://www.courts.oregon.gov/forms/Documents/Limited-Scope-Service-Termination.pdf</t>
  </si>
  <si>
    <t>Since moving to an electronic file management system, the OJD has been able to extract data regarding many things, including the numbers of cases filed.  
Some of these statistics for prior years can be found on the OJD website here: https://www.courts.oregon.gov/about/Pages/reports-measures.aspx</t>
  </si>
  <si>
    <t>The state has informed NCAJ that it has this information, but it is not yet ready to be published.  This data will be released in due course, and policy decisions about what data should be released to the public and when are being decided.  The Data Subcommittee of the SFLAC (State Family Law Advisory Committee) is currently working on these issues, and the data was recently released to courts for review.  
Requests for this data point and others should be directed through the public records request process: https://www.courts.oregon.gov/about/Pages/records-request.aspx
Reference: Bryan Marsh, Family Law Analyst, bryan.b.marsh@ojd.state.or.us</t>
  </si>
  <si>
    <t>Court files are accessible by computer.  Case registries are available for free via the internet.  https://www.courts.oregon.gov/how/Pages/find.aspx
Case documents may be viewed for free at kiosks in courthouses, or by subscription on the internet.  Paper copies may be obtained at courthouses for the cost of making copies.</t>
  </si>
  <si>
    <t>The state informed NCAJ that this data may be extracted from the electronic case management system in cases where the right to counsel is established, such as Juvenile Court matters.
ORS 151.216(1)(f)(E) – the Public Defense Commission sets standards and guidelines regarding all case types where courts are required to appoint attorneys.
Public Defense service reports: https://www.oregon.gov/opds/commission/Pages/reports.aspx
Requests for data on the cases where attorneys are appointed may be directed through the public records request process.  https://www.courts.oregon.gov/about/Pages/records-request.aspx
Reference: Bryan Marsh, Family Law Analyst, bryan.b.marsh@ojd.state.or.us</t>
  </si>
  <si>
    <t>The state informed NCAJ that Valerie Colas, OJD Counsel on Access to Justice, Executive Services Division (ESD), Office of Policy and Education, coordinates ATJ programs statewide.
Reference: Bryan Marsh, Family Law Analyst, bryan.b.marsh@ojd.state.or.us</t>
  </si>
  <si>
    <t xml:space="preserve">See Oregon Judicial Department Strategic Plan – Initiative 2.1 Resources to Assist Self-Represented Litigants, https://www.courts.oregon.gov/about/Pages/reports-measures.aspx
The 2020-2021 Strategic Plan was created in October 2019. Initiative 2.1 was assigned to a workgroup led by Valerie Colas (OJD Counsel on Access to Justice). Work on the initiative continues. At this point there is a workgroup, a workplan, expected deliverables, and proposed funding source. See https://www.courts.oregon.gov/about/Documents/2020-21-Strategic-Campaign_WebCopy.pdf
For more information: Valerie Colas, Valerie.colas@ojd.state.or.us
</t>
  </si>
  <si>
    <t>Work on Initiative 2.1 is current and ongoing. The plan may be found here: https://www.courts.oregon.gov/about/Pages/reports-measures.aspx
https://www.courts.oregon.gov/about/Documents/2020-21-Strategic-Campaign_WebCopy.pdf
For more information: Erin M. Pettigrew, Access to Justice Counsel for Legislative Affairs and Strategic Planning, 503-986-7022; Valerie Colas, Valerie.colas@ojd.state.or.us</t>
  </si>
  <si>
    <t>See https://www.courts.oregon.gov/about/Documents/2020-21-Strategic-Campaign_WebCopy.pdf</t>
  </si>
  <si>
    <t>The state informed NCAJ that training, including guidance regarding SRLs is provided to newly appointed judges in the New Judge School, and annually to all judges in the Judicial Conference.  
More information is available from: Rachel Woods, Office of Policy and Education, Rachel.a.woods@ojd.state.or.us
Reference: Bryan Marsh, Family Law Analyst, bryan.b.marsh@ojd.state.or.us</t>
  </si>
  <si>
    <t>The state informed NCAJ that training is provided to newly appointed judges in the New Judges School  and annually to all judges in the Judicial Conference.  The most recent conference took place from October 21-23, 2019. 
More information is available from: Rachel Woods, Office of Policy and Education, Rachel.a.woods@ojd.state.or.us
Reference: Bryan Marsh, Family Law Analyst, bryan.b.marsh@ojd.state.or.us</t>
  </si>
  <si>
    <t>The state informed NCAJ that the OJD New Employee Orientation “Customer Service” is presented twice a year. The next “New Employee Orientation” is scheduled for October 28 and 29.  
More information can obtained from Nichalas McClaughry, Nichalas.mcclaughry@ojd.state.or.us
Reference: Bryan Marsh, Family Law Analyst, bryan.b.marsh@ojd.state.or.us</t>
  </si>
  <si>
    <t>The state informed NCAJ that the OJD Intranet information on Clear Writing provides OSCA Clear Writing Guidelines (8th grade level). 
https://www.oregon.gov/das/Docs/judicialdeptwritingguide.pdf
The state confirmed that the OJD forms manager, Holly Rudolph, holly.rudolph@ojd.state.or.us, follows the guidelines when she drafts forms. 
Reference: Bryan Marsh, Family Law Analyst, bryan.b.marsh@ojd.state.or.us</t>
  </si>
  <si>
    <t>The state informed NCAJ that the Oregon Judicial Department Staff Forms Manager, Law and Policy Work Group, Standardized Forms Subgroup, and Juvenile and Family Programs Division have convened work sessions to review and improve many forms over the year. 
Meeting agendas from the Statewide Forms Subgroup, and the Law and Policy Workgroup are available. Recent updates include revisions to all protective orders, many updated and new family law forms, and others such as a probate small estate form.
For more information: Bryan Marsh, bryan.b.marsh@ojd.state.or.us; Holly Rudolph, holly.rudolph@ojd.state.or.us; and Lisa Norris-Lampe, lisa.j.norris-lampe@ojd.state.or.us
Reference: Bryan Marsh, Family Law Analyst, bryan.b.marsh@ojd.state.or.us</t>
  </si>
  <si>
    <t>Statewide forms are accepted in all counties, but courts may develop local forms.</t>
  </si>
  <si>
    <t>See https://www.courts.oregon.gov/programs/family/forms/Pages/divorce.aspx
All approved statewide forms must be accepted in local courts.
For more information: Holly Rudolph, OJD Forms Manager, holly.rudolph@ojd.state.or.us</t>
  </si>
  <si>
    <t>See https://www.courts.oregon.gov/programs/family/forms/Pages/divorce.aspx
Statewide dissolution forms have been updated within the past year, and must be accepted in local courts.</t>
  </si>
  <si>
    <r>
      <t>See</t>
    </r>
    <r>
      <rPr>
        <i/>
        <sz val="10"/>
        <rFont val="Verdana"/>
        <family val="2"/>
      </rPr>
      <t xml:space="preserve"> </t>
    </r>
    <r>
      <rPr>
        <sz val="10"/>
        <rFont val="Verdana"/>
        <family val="2"/>
      </rPr>
      <t>https://www.courts.oregon.gov/programs/family/forms/Pages/modifications.aspx
Statewide modification forms have been updated within the past year, and must be accepted in local courts.</t>
    </r>
  </si>
  <si>
    <t>See https://www.courts.oregon.gov/programs/family/forms/Pages/protective-orders.aspx
Statewide protective order forms have been updated within the past year, and must be accepted in local courts.</t>
  </si>
  <si>
    <t>See https://www.courts.oregon.gov/forms/Pages/landlord-tenant.aspx</t>
  </si>
  <si>
    <t>See ORS 21.682(2), https://www.oregonlaws.org/ors/21.682
Circuit Court Fee Waiver/Deferral: https://www.courts.oregon.gov/forms/Documents/EntirePacket10.pdf
Appellate Courts fee Waiver/Deferral Form: https://www.courts.oregon.gov/courts/appellate/rules/Pages/filing-fees.aspx
The fee waivers can include copy costs by entering that on the “other” line. The state informed NCAJ that in practice it is rarely done because the form is filled out by a self-represented party who isn’t aware it is an option. When they get help with the form, it is not uncommon to see “service copies” listed on the waiver, and this is routinely granted when asked for. Petitioners in protective proceedings are not charged for copies. 
Reference: Bryan Marsh, Family Law Analyst, bryan.b.marsh@ojd.state.or.us</t>
  </si>
  <si>
    <t>The state informed NCAJ that judges make final decisions, but some courts have standing orders and procedures that allow designated staff to determine eligibility based on state income guidelines.  In these courts, if a waiver is denied, the party may have a judge review the application.
An example: https://www.courts.oregon.gov/forms/Documents/Fee_Deferral_Information_and_Guidelines_PACKET.pdf
Reference: Bryan Marsh, Family Law Analyst, bryan.b.marsh@ojd.state.or.us</t>
  </si>
  <si>
    <t>The state informed NCAJ that due to the Covid-19 Pandemic, some court facilitators have started offering live, remote assistance. 
Remote self-help services are not yet statewide (this is part of the 2020-2021 Strategic Plan), but this is being done in many courts across the state. Most courts have been developing strategies for continued services during COVID-19 and in the future. 
For example, self-help is offered by Webex in Multnomah, Lane, Coos, Curry, and Clatsop Counties. Many other courts, such as Clackamas County, are helping by phone. The Family Court Assistance Office in Lane Co. has a robust remote self-help program. lin.familycourt.mailbox@ojd.state.or.us
The state plans to include remote service options on the statewide list: https://www.courts.oregon.gov/programs/family/courtinfo/Pages/default.aspx
Reference: Bryan Marsh, Family Law Analyst, bryan.b.marsh@ojd.state.or.us</t>
  </si>
  <si>
    <t>See ORS 8.340(5)(b), https://www.oregonlaws.org/ors/8.340
The state informed NCAJ that the statute gives the State Court Administrator authority to determine how hearings and trials are recorded. The policy is and has been to record all hearings and trials. This is done using FTR recording.  
Recordings are available upon request at each court, for example: 
https://www.courts.oregon.gov/courts/deschutes/records/Pages/audio.aspx
https://www.courts.oregon.gov/courts/deschutes/records/Pages/transcript-requests.aspx
Reference: Bryan Marsh, Family Law Analyst, bryan.b.marsh@ojd.state.or.us</t>
  </si>
  <si>
    <t>See https://www.courts.oregon.gov/Pages/default.aspx</t>
  </si>
  <si>
    <t>The state informed NCAJ that the website has been optimized for mobile devices – smartphones, tables, and full-size computers. It resizes the pages automatically based upon device type.
https://www.courts.oregon.gov/Pages/default.aspx
Reference: Bryan Marsh, Family Law Analyst, bryan.b.marsh@ojd.state.or.us</t>
  </si>
  <si>
    <t>The state informed NCAJ that it is registered with Google for their analytics/stats service.  
Reference: Bryan Marsh, Family Law Analyst, bryan.b.marsh@ojd.state.or.us  
NCAJ research team verified the site appears atop a search for Oregon courts.</t>
  </si>
  <si>
    <t>See https://www.courts.oregon.gov/forms/Pages/fee-waiver.aspx</t>
  </si>
  <si>
    <t>See https://www.courts.oregon.gov/programs/family/forms/Pages/divorce.aspx</t>
  </si>
  <si>
    <t>See https://www.courts.oregon.gov/programs/family/forms/Pages/modifications.aspx</t>
  </si>
  <si>
    <t>See https://www.courts.oregon.gov/programs/family/forms/Pages/protective-orders.aspx</t>
  </si>
  <si>
    <t>See https://www.courts.oregon.gov/programs/family/forms/Pages/divorce.aspx
https://oregon.tylerhost.net/SRL/SRL/</t>
  </si>
  <si>
    <t>See https://www.courts.oregon.gov/programs/family/forms/Pages/modifications.aspx
https://oregon.tylerhost.net/SRL/SRL/</t>
  </si>
  <si>
    <t>See https://www.courts.oregon.gov/programs/family/forms/Pages/protective-orders.aspx
https://www.courts.oregon.gov/programs/family/domestic-violence/Pages/restraining.aspx
https://oregon.tylerhost.net/SRL/SRL/
The state informed NCAJ that only the Family Abuse Prevention Act (FAPA) forms have been converted into Guide&amp;File forms. However, the others are in process. They had to be updated to accommodate recent firearms legislation, and once they are approved, Guide&amp;File version will be available too. The state is not certain of the timing because of COVID-19.
For more information: Holly Rudolph, holly.rudolph@ojd.state.or.us
Reference: Bryan Marsh, Family Law Analyst, bryan.b.marsh@ojd.state.or.us</t>
  </si>
  <si>
    <t>eFiling available via Guide and File. Electronic forms are listed along with the PDF versions on the forms website. https://www.courts.oregon.gov/services/online/Pages/iforms.aspx
Other types of cases may be filed via the File &amp; Serve portal. https://oregon.tylerhost.net/ofsweb</t>
  </si>
  <si>
    <t>See Language Access Plan, https://www.courts.oregon.gov/about/Documents/LanguageAccessPlan.pdf
(a) Sections 2 Needs Assessment, 2.3 Internal Needs Assessment
(b) Section 4.1 Language Access Coordinator
(c) Sections 4.3 OJD Judicial officers and Personnel, 5 Strategic Plan for Implementation (Goals #3 and 4)
(d) Sections 4.1 Staff Interpreters, 4.2 OJD Bilingual Employees
(e) Sections 4.2 OJD Bilingual Employees, 4.4 Outside Interpreters, 4.5 Remote Interpreting &amp; Technology Resources
(f) Sections 4.7 Signs, 5 Strategic Plan for Implementation (Goal #1)</t>
  </si>
  <si>
    <t>See https://www.courts.oregon.gov/languages/Pages/default.aspx
Language Access Plan, Section 4.1, https://www.courts.oregon.gov/about/Documents/LanguageAccessPlan.pdf</t>
  </si>
  <si>
    <t>The state informed NCAJ that ongoing monitoring and evaluation is staffed by Court Language Access Services Program (data collection from scheduling system and statewide case management system, access and fairness surveys, complaint investigation and resolution), and collaboration with Oregon Supreme Court Council on Inclusion and Fairness.  See https://www.courts.oregon.gov/about/Documents/LanguageAccessPlan.pdf
The OJD Language Access Plan established an online complaint process and form. According to the state, Language Discrimination Complaints are in a database to document and track complaints. See OJD Language Access Complaint Form: https://web.courts.oregon.gov/InternetForms.nsf/CLASComplaint?OpenForm; OJD Information about filing a Language Access Complaint: https://www.courts.oregon.gov/languages/english/Pages/complaint-info.aspx
The Language Access Annual Reports confirm OJD monitoring and evaluation of the quality and availability of language services during the previous 3 years as part of the OJD Language Access Plan. 
OJD Annual CLAS reports include data on the number of requests for services from statewide case management system and scheduling software. Annual results are analyzed for trends over the years by CLAS Data Analyst position. The analyst ensures that the CLAS makes data informed decisions in the support of and enhancement of language access services for court customers in multiple locations and statewide. The analyst provides guidance and recommendations to CLAS leadership in areas of business processes, innovation, evaluation and outcomes through comprehensive data collection and analysis. Due to the roll-out of a new interpreter scheduling system in 2019 and analyst vacancy, OJD did not produce a CLAS 2019 Annual Report. An 18-month report covering 2019- June 2020 is pending. See https://www.courts.oregon.gov/programs/interpreters/news/Pages/reports.aspx
The 2018 Access and Fairness Court User Survey is being used to adopt Access Index and Fairness Index Scores to track performance on OJD Key Performance Measure #1: Access and Fairness. See https://www.courts.oregon.gov/programs/inclusion/resources/Documents/Access%20and%20Fairness%20Survey%20Pilot%20Courts%20Report%20-%20AS%20ADOPTED_2018.09.21.PDF
The state provided NCAJ with additional supporting documentation, which NCAJ has on file.
Reference: Kelly Mills, CLAS Program Manager, Kelly.Mills@ojd.state.or.us</t>
  </si>
  <si>
    <t>See https://www.courts.oregon.gov/languages/english/Pages/complaint-info.aspx
Language Access Plan, at Section 4.9, https://www.courts.oregon.gov/about/Documents/LanguageAccessPlan.pdf</t>
  </si>
  <si>
    <t>See https://www.courts.oregon.gov/programs/interpreters/news/Pages/reports.aspx. Due to the roll-out of a new interpreter scheduling system in 2019 and analyst vacancy, OJD did not produce a CLAS 2019 Annual Report.  An 18-month report covering 2019- June 2020 is pending.  
Language Access Annual Reports were also produced in 2017, 2018, and 2019. The state provided NCAJ with additional supporting documentation, which NCAJ has on file.</t>
  </si>
  <si>
    <t>See Language Access Plan, https://www.courts.oregon.gov/about/Documents/LanguageAccessPlan.pdf 
The state informed NCAJ that there is no specific, formal committee or meeting about Title VI compliance monitoring. However, the OJD Language Access Coordinator position was created in 2013 to perform this work, including monitoring, compliance and annual reporting of progress. Language Access Annual Reports were produced in 2017, 2018, and 2019.    
The Oregon Supreme Court Council on Inclusion and Fairness, an Advisory group of internal and external stakeholders to the Chief Justice, with representation from the Governor’s office, legislature, attorneys, Legal Aid, judges, trial court administrators, and district attorney, informs activities and OJD policy for compliance with Title VI. See https://www.courts.oregon.gov/programs/inclusion/Pages/default.aspx
The state provided NCAJ with additional supporting documentation, which NCAJ has on file.
Reference: Kelly Mills, CLAS Program Manager, Kelly.Mills@ojd.state.or.us</t>
  </si>
  <si>
    <t>See https://www.courts.oregon.gov/languages/english/Pages/interpreter-scheduling.aspx</t>
  </si>
  <si>
    <t>The state informed NCAJ that ongoing evaluation of interpreters is staffed by the OJD Interpreter Analyst position description: 60% Interpreting Quality Control duties. 
Related duties of the OJD Interpreter Analyst: Conduct observations or review transcriptions of language providers’ interpreting skills. Identify and report inconsistencies related to daily operations for short term and long-term resolution. Conduct initial investigations and make recommendations regarding interpreting services complaints and alleged violations of the Code of Professional Responsibility for Interpreters in Oregon Courts (CPR). Resolve complaints with interpreters and stakeholders.
Related duties of OJD ASL and Spanish Staff Interpreters: Prepare and accompany interpreters of multiple languages to court and recommend ways in which protocols and skills can be strengthened. Serve as a resource to Oregon Certified, Registered, and qualified court interpreters. Assist in evaluating the proficiency of court interpreters. Review court recordings, transcribe and evaluate interpretation, and analyze adherence to the Code of Professional Responsibilities for Interpreters in the Oregon Courts.
The state provided NCAJ with additional supporting documentation, which NCAJ has on file.
Reference: Kelly Mills, CLAS Program Manager, Kelly.Mills@ojd.state.or.us</t>
  </si>
  <si>
    <t>Training ensures that OJD court employees have a basic understanding of appropriate language access and serving limited English proficient court customers. The online training is interactive and takes between 1-3 hours to complete at the user’s desktop. Module #1 Fundamentals—Provides an overview, covers court staff roles, and cultural competencies. Module #2 Bilingual Skills-Building– Prepares OJD bilingual staff for serving the public and to take the OJD bilingual test. See https://www.courts.oregon.gov/programs/interpreters/news/Annual%20Reports/2018%20CLAS%20Annual%20Report.pdf
The state provided NCAJ with additional supporting documentation, which NCAJ has on file.
For more information: Yvette Tamamoto, Language Access Coordinator, 503-986-5690</t>
  </si>
  <si>
    <t>State Court Administrator Policies for the Oregon Judicial Department’s Oregon Certified Court Interpreter Program, Continuing Education Requirements, at 13, 
“25 total approved CEUs during the credential renewal period [three years] as follows: 
a. 5 ethics-specific units
b. 10 general units 
c. 10 language-specific units”
See https://www.courts.oregon.gov/programs/interpreters/policies/Documents/InterpreterCertificationPolicy.pdf</t>
  </si>
  <si>
    <t>See Online Counter Card, at https://www.courts.oregon.gov/programs/interpreters/policies/Documents/Language%20Access%20Services%20Counter%20Card.pdf
Online Bench Card, at https://www.courts.oregon.gov/programs/interpreters/policies/Documents/Benchcard.pdf
Online Language Access Resource Tool Kit, at https://www.courts.oregon.gov/programs/interpreters/policies/Pages/Language-Access-Resource-Tool-Kit.aspx</t>
  </si>
  <si>
    <t>See Online Bench Card, at https://www.courts.oregon.gov/programs/interpreters/policies/Documents/Benchcard.pdf</t>
  </si>
  <si>
    <t>See Online Language Access Resource Tool Kit, at https://www.courts.oregon.gov/programs/interpreters/policies/Pages/Language-Access-Resource-Tool-Kit.aspx
Online Bench Card, at https://www.courts.oregon.gov/programs/interpreters/policies/Documents/Benchcard.pdf</t>
  </si>
  <si>
    <t>See ORS 45.275, https://www.oregonlaws.org/ors/45.275</t>
  </si>
  <si>
    <t>See Language Access Plan, Sections 4.7 Signs, 5 Strategic Plan for Implementation (Goal #1), https://www.courts.oregon.gov/about/Documents/LanguageAccessPlan.pdf</t>
  </si>
  <si>
    <t>See Language Access Plan, Section 4.7 Translations/Signs, https://www.courts.oregon.gov/about/Documents/LanguageAccessPlan.pdf</t>
  </si>
  <si>
    <t>See ORS 45.288, https://www.oregonlaws.org/ors/45.288
ORS 45.291, https://www.oregonlaws.org/ors/45.291</t>
  </si>
  <si>
    <t>See ORS 45.275, https://www.oregonlaws.org/ors/45.275
ORS 45.285, https://www.oregonlaws.org/ors/45.285</t>
  </si>
  <si>
    <t>The state informed NCAJ that signs are posted in Oregon courts that language services will be provided without charge, upon request, at all entry and major services access points and in the most common languages spoken.  The state provided examples of language access signage provided by CLAS, and it is believed these signs are in place in courts across the state.
The state provided NCAJ with additional supporting documentation, which NCAJ has on file.
Reference: Kelly Mills, CLAS Program Manager, Kelly.Mills@ojd.state.or.us</t>
  </si>
  <si>
    <t>See I Speak Card, at https://www.courts.oregon.gov/programs/interpreters/policies/Documents/I Speak Card.pdf</t>
  </si>
  <si>
    <t>The state informed NCAJ that OJD has a standing (est.2008) Remote Interpreting Program workgroup and also a statewide virtual hearings group for all courtrooms to appropriately access remote interpreter technology.  
Prior to COVID19 social distancing, OJD provided all courtrooms with information about remote interpreter technology available in their courtrooms, using various technology made available by centralized and local IT.  
 In 2019, the OJD implemented a VRI pilot with new technology (RIG system) in a rural county, with a plan to expand new technology statewide. 
Courtroom user guides include information about using interpreters via video or telephone:  RH Judge Guide, RH Clerk Guide, RH Cyber Safety Guide, RH FAQ Feedback, RH Attorney Guide, RH Litigant Guide, and RH Witness Guide.
Currently, under COVID19 social distancing, the OJD has adopted the use of video interpreting via WebEx statewide with support from local and centralized IT department. 
Edward Alletto, OJD Staff Interpreter Analyst, 503-731-3277, leads the Remote Interpreting Team and is a member of statewide virtual hearings team. 
The state provided NCAJ with additional supporting documentation, which NCAJ has on file.
Reference: Kelly Mills, CLAS Program Manager, Kelly.Mills@ojd.state.or.us</t>
  </si>
  <si>
    <t>The state informed NCAJ that OJD provides counter assistance via Language Line contract (telephone and video interpreting) and provides training and equipment (handsets, video application). 
The 2017-2019 Language Access reports discuss courthouse visits to install and train staff on the use of remote interpreting at all points of public contact outside courtrooms.
Yvette Tamamoto, Language Access Coordinator, 503-986-5690, manages counter language services training.
The state provided NCAJ with additional supporting documentation, which NCAJ has on file.
Reference: Kelly Mills, CLAS Program Manager, Kelly.Mills@ojd.state.or.us</t>
  </si>
  <si>
    <t>See ORS 45.285, https://www.oregonlaws.org/ors/45.285</t>
  </si>
  <si>
    <t>The ASL Oregon Certified Court Interpreter credential will be awarded to an interpreter who holds a valid Specialist Certificate: Legal (SC:L) from the Registry of Interpreters for the Deaf (RID). See Court Language Access Services - ASL, https://www.courts.oregon.gov/programs/interpreters/want-to-be/Pages/asl.aspx
The OJD is revising State Court Administrator Policies on OJD Certified Court Interpreter Program in 2020 and will add an ASL Registered Credential as the new certification.  The Registered ASL will be very similar to the current non-Spanish Registered credential.
See https://www.courts.oregon.gov/programs/interpreters/want-to-be/Pages/other-language.aspx
The OJD also actively participates in national discussion and advisory group to SCAs and Chief Justices regarding options with the sunset of the RID SC:L.  
ORS 45.288, https://www.oregonlaws.org/ors/45.288 
ORS 45.291, https://www.oregonlaws.org/ors/45.291</t>
  </si>
  <si>
    <t xml:space="preserve">See https://www.courts.oregon.gov/programs/interpreters/want-to-be/Pages/asl.aspx </t>
  </si>
  <si>
    <t xml:space="preserve">OJD provides centralized statewide interpreter scheduling and has a Scheduler's Desk Manual on its intranet.  OJD also has a Team Interpreting Policy that requires two interpreters for proceedings of two hours or more, with interpreters trading off every 20 to 30 minutes.
The state provided NCAJ with additional supporting documentation, which NCAJ has on file.
</t>
  </si>
  <si>
    <t>See https://www.courts.oregon.gov/services/ada/Pages/WebAccessibility.aspx
https://www.courts.oregon.gov/services/ada/Pages/default.aspx</t>
  </si>
  <si>
    <t>See ORS 659A.143, https://www.oregonlaws.org/ors/659A.143
An exception may be for Miniature Horses because of weight limitation for some courts. See https://www.ada.gov/regs2010/titleII_2010/titleII_2010_regulations.htm#a35101</t>
  </si>
  <si>
    <t>See “ADA Coordinator” link on Accessibility webpage, https://www.courts.oregon.gov/services/ada/Pages/default.aspx
https://www.courts.oregon.gov/services/ada/Pages/coordinators.aspx</t>
  </si>
  <si>
    <t>See https://www.courts.oregon.gov/services/ada/Pages/default.aspx</t>
  </si>
  <si>
    <t xml:space="preserve">See https://www.courts.oregon.gov/services/ada/Documents/adacoordinators.pdf
https://www.courts.oregon.gov/services/ada/Pages/default.aspx  </t>
  </si>
  <si>
    <t>See ADA Compliance Notice, https://www.courts.oregon.gov/services/ada/Pages/compliance-notice.aspx
https://www.courts.oregon.gov/services/ada/Pages/default.aspx</t>
  </si>
  <si>
    <t>Oregon</t>
  </si>
  <si>
    <t xml:space="preserve">The Oregon Legislative Assembly passed a bill eliminating license suspensions for failure to pay fines.
https://gov.oregonlive.com/bill/house/2020/
https://www.oregonlive.com/politics/2020/06/lawmakers-pass-bill-to-prevent-oregonians-from-losing-drivers-licenses-if-they-cant-afford-to-pay-fines.html
The Oregon Legislative Assembly passed an act directing Oregon counties to create community service programs that allow parolees to participate in lieu of paying certain types of debts such as court-appointed attorney fees.
https://finesandfeesjusticecenter.org/articles/oregon-sb-360-reentry/ 
</t>
  </si>
  <si>
    <t>Or. Rev. Stat. § 161.645
In determining whether to impose a fine and its amount, the court shall consider:
(1) The financial resources of the defendant and the burden that payment of a fine will impose, with due regard to the other obligations of the defendant; and
(2) The ability of the defendant to pay a fine on an installment basis or on other conditions to be fixed by the court. 
Or. Rev. Stat. § 161.665(4)
The court may not sentence a defendant to pay costs under this section unless the defendant is or may be able to pay them. In determining the amount and method of payment of costs, the court shall take account of the financial resources of the defendant and the nature of the burden that payment of costs will impose. 
This latter provision only applies to costs of prosecution and not all fees. Therefore OR doesn't meet the primary benchmark.</t>
  </si>
  <si>
    <t>Oregon House Bill 4210
https://gov.oregonlive.com/bill/2020/HB4210/ 
https://olis.oregonlegislature.gov/liz/2020S1/Downloads/MeasureDocument/HB4210/Enrolled</t>
  </si>
  <si>
    <t>Or. Rev. Stat. § 137.281(1)
In any felony case, when the defendant is sentenced to a term of incarceration, the defendant is deprived of all rights and privileges described in subsection (3) of this section from the date of sentencing until:
(a) The defendant is released from incarceration; or
(b) The defendant’s conviction is set aside.</t>
  </si>
  <si>
    <t>Pennsylvania</t>
  </si>
  <si>
    <t xml:space="preserve">See Philadelphia City Ordinance 9-808; https://codelibrary.amlegal.com/codes/philadelphia/latest/philadelphia_pa/0-0-0-195404 
See also, National Coalition for Civil Right to Counsel: http://civilrighttocounsel.org/major_developments/1034 </t>
  </si>
  <si>
    <t xml:space="preserve">42 Pa.C.S. § 6337 and Pa.R.J.C.P. No. 1151(E); https://codes.findlaw.com/pa/title-42-pacsa-judiciary-and-judicial-procedure/pa-csa-sect-42-6337.html 
See also, National Coalition for Civil Right to Counsel, http://civilrighttocounsel.org/major_developments/667 </t>
  </si>
  <si>
    <t xml:space="preserve">50 Pa.C.S. § 7304 and In re Hutchinson, 454 A.2d 1008, 1011 (Pa. 1982); https://codes.findlaw.com/pa/title-50-ps-mental-health/pa-st-sect-50-7304.html
See also, National Coalition for Civil Right to Counsel,  http://civilrighttocounsel.org/major_developments/952 </t>
  </si>
  <si>
    <t xml:space="preserve">In In re Adoption of R.I., 312 A.2d 601 (Pa. 1971), the Supreme Court of Pennsylvania held that an individual is entitled to counsel at any proceeding that may lead to the deprivation of “substantial rights,” such as a termination of parental rights case and 23 Pa.C.S.A. § 2313 (a.1);  https://codes.findlaw.com/pa/title-23-pacsa-domestic-relations/pa-csa-sect-23-2313.html 
See also, National Coalition for Civil Right to Counsel, http://civilrighttocounsel.org/major_developments/670 </t>
  </si>
  <si>
    <t xml:space="preserve">See
Pa. Code of Judicial Conduct Rule 3.7(C) </t>
  </si>
  <si>
    <t>Pa. Rule of Professional Conduct 6.5.
See
http://www.cpbo.org/wp-content/uploads/2020/06/Pro-Bono-Rules-Chart-6.12.20.pdf</t>
  </si>
  <si>
    <t>Pa Rule of Disciplinary Enforcement 403 creates an emeritus status for attorneys who are retired and seek to provide pro bono services to legal aid organizations.  There is a reduced fee and CLE requirement.
See
http://www.cpbo.org/wp-content/uploads/2020/06/Pro-Bono-Rules-Chart-6.12.20.pdf</t>
  </si>
  <si>
    <t>Pa. Bar Admission Rule 302
See
http://www.cpbo.org/wp-content/uploads/2020/06/Pro-Bono-Rules-Chart-6.12.20.pdf</t>
  </si>
  <si>
    <t>In 2018, the Pennsylvania Supreme Court approved a pilot program allowing CLE Credits for Pro Bono Service.  
See http://www.pacourts.us/assets/files/newsrelease-1/file-7033.pdf?cb=b4480c.
See 
http://www.cpbo.org/wp-content/uploads/2020/06/Pro-Bono-Rules-Chart-6.12.20.pdf</t>
  </si>
  <si>
    <t>See
PA Rules of Professional Conduct 1.2(c) and 6.5, which authorize attorneys to provide unbundled legal services without judicial approval or court permission.</t>
  </si>
  <si>
    <t>See 
http://www.pacourts.us/news-and-statistics/research-and-statistics/caseload-statistics</t>
  </si>
  <si>
    <t>For almost two decades, free public web docket sheets for any case filed in one of the three statewide case management systems have been available to anyone with access to the internet.  The various statewide policies on public access to court records do not prohibit a court from waiving fees associated with fulfilling the record. 
See 
http://www.pacourts.us/public-records</t>
  </si>
  <si>
    <t>Pennsylvania informed NCAJ that managing cases with self-represented litigants is part of Pennsylvania Judiciary’s biennial New Judge School curriculum.  ABA Model Code, Rule 2.2, along with Pennsylvania’s equivalent rule, are explained.  Written materials supplement the discussion.
Reference:
Rick Pierce
Judicial Programs Administrator
Rick.pierce@pacourts.us</t>
  </si>
  <si>
    <t>Pennsylvania informed NCAJ that, in addition to New Judge School which took place in January 2020, discussion of self-represented litigants was included in other forum in programs otherwise focused, such as courses on judicial ethics or PFA actions.  
Reference:
Rick Pierce
Judicial Programs Administrator
Rick.pierce@pacourts.us
Supporting documentation was submitted to the NCAJ research team.</t>
  </si>
  <si>
    <t>Pennsylvania informed NCAJ that materials provided to new judges are made available to all judges in the Commonwealth.
Reference:
Rick Pierce
Judicial Programs Administrator
Rick.pierce@pacourts.us</t>
  </si>
  <si>
    <t>Pennsylvania does provide an opportunity for end users, most are unrepresented, to provide feedback on the ease of use of PA's online forms and instructions.  
See:  http://surveygoldcloud.com/s/1F2934D8AF9543BC/37.htm</t>
  </si>
  <si>
    <t xml:space="preserve">See UJSPA Translation Policy and Procedures Manual at:
http://www.pacourts.us/assets/files/page-1271/file-8033.pdf </t>
  </si>
  <si>
    <t>See
http://www.pacourts.us/learn/representing-yourself/divorce-proceedings</t>
  </si>
  <si>
    <t>See
http://www.pacourts.us/learn/representing-yourself/divorce-proceedings
http://www.pacourts.us/learn/representing-yourself/custody-proceedings</t>
  </si>
  <si>
    <t>See
https://www.humanservices.state.pa.us/CSWS/home_controller.aspx?Preference=Desktop&amp;Owner=Client</t>
  </si>
  <si>
    <t>See
http://www.pacourts.us/assets/files/setting-3207/file-2809.pdf?cb=80aa42
http://www.pacourts.us/forms/for-the-public</t>
  </si>
  <si>
    <t>See
http://www.pacourts.us/learn/representing-yourself</t>
  </si>
  <si>
    <t xml:space="preserve">
Mobile accessibility was confirmed by NCAJ research team member.</t>
  </si>
  <si>
    <t xml:space="preserve">www.pacourts.us
 lists as either first or top three sites of internet searches for requests for forms/information by SRLs.  </t>
  </si>
  <si>
    <t>See
http://www.pacourts.us/assets/files/setting-5367/file-6679.pdf?cb=9a3d30
http://www.pacourts.us/forms/for-the-public</t>
  </si>
  <si>
    <t>See
 http://www.pacourts.us/learn/representing-yourself/divorce-proceedings</t>
  </si>
  <si>
    <t>See  
https://www.humanservices.state.pa.us/CSWS/home_controller.aspx?Preference=Desktop&amp;Owner=Clienthttps://www.humanservices.state.pa.us/CSWS/home_controller.aspx?Preference=Desktop&amp;Owner=Client</t>
  </si>
  <si>
    <t>See
http://www.pacourts.us/forms/for-the-public</t>
  </si>
  <si>
    <t xml:space="preserve">See
Pennsylvania Statutes Title 42 Pa.C.S.A. Judiciary and Judicial Procedure § 4412
http://www.pacourts.us/language-rights
http://www.pacourts.us/assets/files/setting-5486/file-5972.pdf?cb=11e5cd </t>
  </si>
  <si>
    <t>See
http://www.pacourts.us/judicial-administration/court-programs/interpreter-program/interpreter-certification
http://www.pacourts.us/assets/files/page-141/file-229.pdf
https://www.ncsc.org/services-and-experts/areas-of-expertise/language-access/resources-for-program-managers/lap-map/pennsylvania</t>
  </si>
  <si>
    <t xml:space="preserve">See
http://www.pacourts.us/assets/files/setting-6429/file-225.pdf?cb=ed64eb
and Language Access Plan for the Unified Judicial System at 
http://www.pacourts.us/assets/files/setting-5486/file-5972.pdf?cb=11e5cd </t>
  </si>
  <si>
    <t xml:space="preserve">See
Pennsylvania Statutes Title 42 Pa.C.S.A. Judiciary and Judicial Procedure § 4412 
and Language Access Plan for the Unified Judicial System at 
http://www.pacourts.us/assets/files/setting-5486/file-5972.pdf?cb=11e5cd 
</t>
  </si>
  <si>
    <t>See
 http://www.pacourts.us/forms/for-the-public. Complaint form and Request for Protective Order form have this notice of language services on the forms. (In forma pauperis does not, and summons and subpoena are not available forms).</t>
  </si>
  <si>
    <t xml:space="preserve">See
http://www.pacourts.us/judicial-administration/court-programs/language-access-and-interpreter-program 
I Speak cards are posted in multiple languages and provided to each judicial district in their top languages. </t>
  </si>
  <si>
    <t xml:space="preserve">Pennsylvania </t>
  </si>
  <si>
    <t xml:space="preserve">Pennsylvania informed NCAJ that judges are regularly trained on the ADA. During the past 12 months, the ADA and topics thereunder have been covered at continuing education sessions conducted by the MJEB (Magisterial Justice Education Board) and at the Pennsylvania State Trial Judges’ conference. 
Reference: 
Mary Vilter
Coordinator, Court Access
Mary.vilter@pacourts.us </t>
  </si>
  <si>
    <t xml:space="preserve">See 
 http://www.pacourts.us/language-rights.  
Please also see 224 Pennsylvania Statutes, General Provisions 1, Section 108
 http://www.pacodeandbulletin.gov/secure/pacode/data/204/chapter221/204_0221.pdf. </t>
  </si>
  <si>
    <t xml:space="preserve">See
http://www.pacourts.us/judicial-administration/court-programs/interpreter-program/interpreter-certification 
Please also see Language Access Plan for the Unified Judicial System at: 
http://www.pacourts.us/assets/files/setting-5486/file-5972.pdf </t>
  </si>
  <si>
    <t>See
204 Pa. Code ch. 221 § 303. To be placed on the AOPC roster, sign language interpreters, just like foreign language interpreters, must attend an Interpreter Certification Program orientation that includes information on courtroom interpreting. There is a once-yearly Program orientation targeted to ASL interpreters.</t>
  </si>
  <si>
    <t>Pennsylvania informed NCAJ that the Unified Judicial System’s website is in compliance with the relevant standards (WCAG 2.0 Level AA compliance). The AOPC does not have jurisdiction over local court and/or county websites. In many cases, local courts do not have their own website, and must rely upon their counties and county IT staff to post court information on a county-controlled website. 
Reference: 
Mary Vilter
Coordinator, Court Access
Mary.vilter@pacourts.us</t>
  </si>
  <si>
    <t xml:space="preserve">The DOJ Guidance on service animals to this effect is posted on the UJS website, ADA Compliance page. 
See
http://www.pacourts.us/judicial-administration/court-programs/americans-with-disabilities-act </t>
  </si>
  <si>
    <t xml:space="preserve">The DOJ Guidance on equally effective communication is posted on the UJS website, ADA Compliance page.
See
http://www.pacourts.us/judicial-administration/court-programs/americans-with-disabilities-act </t>
  </si>
  <si>
    <t xml:space="preserve">Pennsylvania informed NCAJ that notice is included on court forms and conference registration materials. An example of such a notice is as follows: “If you are disabled and require a reasonable accommodation to gain access to the Magisterial District Court and its services, please contact the Magisterial District Court at the above address or telephone number. We are unable to provide transportation.” 
Reference: 
Mary Vilter
Coordinator, Court Access
Mary.vilter@pacourts.us </t>
  </si>
  <si>
    <t xml:space="preserve">See
http://www.pacourts.us/language-rights
And see
Language Access Plan for the Unified Judicial System
http://www.pacourts.us/assets/files/setting-5486/file-5972.pdf </t>
  </si>
  <si>
    <t xml:space="preserve">The UJS website, ADA Compliance page provides this information for ADA coordinators for all judicial districts, appellate courts, boards, and committees.
See
http://www.pacourts.us/judicial-administration/court-programs/americans-with-disabilities-act </t>
  </si>
  <si>
    <t xml:space="preserve">The UJS website, ADA Compliance page provides the ADA policies and grievance policies and forms for all judicial districts, appellate courts, boards, and committees.
See
http://www.pacourts.us/judicial-administration/court-programs/americans-with-disabilities-act </t>
  </si>
  <si>
    <t xml:space="preserve">See UJS website, ADA Compliance page at:
http://www.pacourts.us/judicial-administration/court-programs/americans-with-disabilities-act </t>
  </si>
  <si>
    <t xml:space="preserve">…but significant caveat that Pennsylvania is unique for delegating the provision of public defenders to its individual counties while providing no supervision or funding, except for a limited pool of funding available in capital cases.
PA is the only state that doesn’t allocate general funds for indigent defense; the costs are instead borne on a county by county basis, which each maintain and fund their own public defender offices.  This leads to a wide disparity in services:  Philadelphia, the state’s best public defender office, spends about 9 times per capita on indigent defense that Columbia County does.  In 2012 a chief defender for Luzerne county was dealing with such “gross and chronic underfunding” that he was forced to sue the county, which led to his being fired and replaced with a new chief defender who spent his time and resources trying to stop the case from going forward.
https://www.penncapital-star.com/civil-rights-social-justice/a-new-state-grant-program-will-help-poor-defendants-in-capital-murder-cases-why-arent-reformers-satisfied/ 
https://www.aclupa.org/en/issues/criminal-justice-reform/indigent-defense-reform 
https://whyy.org/articles/despite-outlier-status-pa-lawmakers-dont-make-public-defense-a-priority/ 
https://www.timesleader.com/news/716492/al-flora-weighs-in-on-litigation-resulting-in-his-250000-settlement 
Certain counties clarify that there will be no charges for appointed public defenders, no filing fees, etc. while the information is not readily available in other counties.  
https://www.ccpa.net/1281/Who-Qualifies-for-a-Public-Defender 
True for juveniles, who are presumed indigent and where waiver of counsel for juveniles have been virtually eliminated.  Pa. R.J.C.P. 151 (assignment of counsel), Pa. R.J.C.P. 152 (waiver of counsel); 42 Pa. Cons. Stat. §§ 6337, 6337.1
http://www.pacourts.us/assets/files/setting-1744/file-1560.pdf?cb=ec35c8 
https://www.legis.state.pa.us/cfdocs/legis/LI/consCheck.cfm?txtType=HTM&amp;ttl=42&amp;div=0&amp;chpt=63&amp;sctn=37&amp;subsctn=1 
</t>
  </si>
  <si>
    <t xml:space="preserve">42 Pa. Cons. Stat. § 9726 
“(c)  Exception.--The court shall not sentence a defendant to pay a fine unless it appears of record that:
(1)  the defendant is or will be able to pay the fine; and
(2)  the fine will not prevent the defendant from making restitution or reparation to the victim of the crime.
(d)  Financial resources.--In determining the amount and method of payment of a fine, the court shall take into account the financial resources of the defendant and the nature of the burden that its payment will impose..” https://www.legis.state.pa.us/cfdocs/legis/LI/consCheck.cfm?txtType=HTM&amp;ttl=42&amp;div=0&amp;chpt=97&amp;sctn=26&amp;subsctn=0 
</t>
  </si>
  <si>
    <t>Puerto Rico</t>
  </si>
  <si>
    <t>Art. 3.06 (r), Law 408- 2000, Mental Health Law of Puerto Rico
http://www.presupuesto.pr.gov/adopted_Budget_2012_2013/Aprobado2013Ingles/suppdocs/baselegal_ingles/095/408.PDF</t>
  </si>
  <si>
    <t xml:space="preserve">In 2018, the Supreme Court of PR approved a regulation for the assignment of counselors in criminal and civil law cases that promotes pro bono services. Attorneys who complete 30 hours of pro bono services may be exempt from assignment for one year.
Rule 4(w), Regulation for the Assignment of Pro Bono Lawyer of Puerto Rico
 http://www.ramajudicial.pr/info-para/Reglamento-Asignacion-AbogOfic.pdf
</t>
  </si>
  <si>
    <t xml:space="preserve">Rule 11, Regulation for the Assignment of Pro Bono Lawyer of Puerto Rico
 http://www.ramajudicial.pr/info-para/Reglamento-Asignacion-AbogOfic.pdf
</t>
  </si>
  <si>
    <t>https://www.ramajudicial.pr/orientacion/informes/Anuario-Estadistico-2016-2017.pdf</t>
  </si>
  <si>
    <t xml:space="preserve">Plan Estratégico de la Rama Judicial 2016-2019, Puntos Cardinales de la Justicia (Judicial Branch Strategic Plan)
https://www.ramajudicial.pr/orientacion/informes/rama/Plan-estrategico-2016-2019.pdf
</t>
  </si>
  <si>
    <t xml:space="preserve">Informe a la Comunidad del 2019 de la Rama Judicial de Puerto Rico (Annual community reports)
http://www.ramajudicial.pr/orientacion/informes/oat-informe-a-la-comunidad-2019.pdf
</t>
  </si>
  <si>
    <t xml:space="preserve">http://www.ramajudicial.pr/PROSE/1470.pdf 
http://www.ramajudicial.pr/PROSE/1471.pdf
</t>
  </si>
  <si>
    <t xml:space="preserve">http://www.ramajudicial.pr/PROSE/1472.pdf
http://www.ramajudicial.pr/PROSE/1473.pdf
</t>
  </si>
  <si>
    <t xml:space="preserve">http://www.ramajudicial.pr/PROSE/1420.pdf
http://www.ramajudicial.pr/PROSE/1423.pdf 
http://www.ramajudicial.pr/PROSE/OAT-1427-Solicitud-Modificacion-Pension-Alimentaria-por-Haber-Procreado-Otro-Hijo-entre-las-Partes.pdf
</t>
  </si>
  <si>
    <t>http://www.ramajudicial.pr/PROSE/996.pdf</t>
  </si>
  <si>
    <t xml:space="preserve">http://www.ramajudicial.pr/formularios/OAT-991-Demanda-y-Orden-bajo-Regla-60.pdf
</t>
  </si>
  <si>
    <t xml:space="preserve">http://www.ramajudicial.pr/PROSE/OAT931.pdf
http://www.ramajudicial.pr/PROSE/OAT-1801-Contestacion-Demanda-Desahucio.pdf
</t>
  </si>
  <si>
    <t xml:space="preserve">Regla 18 de las Reglas para la Administración del Tribunal de Primer Instancia del Estado Libre Asociado de Puerto Rico de 1999 (Rule 18. Rules of Administration for the Court of First Instance of the Commonwealth of Puerto Rico)
http://www.ramajudicial.pr/leyes/instancia/Reglas-para-la-Administracion-del-TPI-1999.pdf 
http://www.ramajudicial.pr/PROSE/OAT-1480-SOLICITUD-PARA-LITIGAR-COMO-INDIGENTE-PAUPERIS.pdf
</t>
  </si>
  <si>
    <t xml:space="preserve">http://www.ramajudicial.pr/medidas-cautelares/Information-sheet-about-videoconference.pdf
</t>
  </si>
  <si>
    <t xml:space="preserve">Artículo 4.001, Ley de la Judicatura del Estado Libre Asociado de Puerto Rico de 2003 (Judiciary Act of the Commonwealth of Puerto Rico)
http://www.ramajudicial.pr/leyes/Ley-Judicatura-2003-octubre-2015.pdf
</t>
  </si>
  <si>
    <t xml:space="preserve">www.Ramajudicial.pr
http://www.ramajudicial.pr/medidas-cautelares/solicitud-electronica-de-ordenes-proteccion-COVID19.htm
http://www.ramajudicial.pr/Educo/
http://www.ramajudicial.pr/violencianoesamor/
</t>
  </si>
  <si>
    <t>Mobile app: Tribunales</t>
  </si>
  <si>
    <t>Puerto Rico informed NCAJ that financial hardship waiver of fees and court costs is explained to every SRL helped by the Court staff as part of the initial information that is provided.  Alan Arenas Gonzalez, Counsel, Alan.Arenas@ramajudicial.pr</t>
  </si>
  <si>
    <t xml:space="preserve">http://www.ramajudicial.pr/orientacion/indigentes.htm
http://www.ramajudicial.pr/PROSE/OAT-1480-SOLICITUD-PARA-LITIGAR-COMO-INDIGENTE-PAUPERIS.pdf
</t>
  </si>
  <si>
    <t xml:space="preserve">http://www.ramajudicial.pr/PROSE/1472.pdf
http://www.ramajudicial.pr/PROSE/1473.pdf
</t>
  </si>
  <si>
    <t xml:space="preserve">http://www.ramajudicial.pr/PROSE/1420.pdf
http://www.ramajudicial.pr/PROSE/1423.pdf 
http://www.ramajudicial.pr/PROSE/OAT-1427-Solicitud-Modificacion-Pension-Alimentaria-por-Haber-Procreado-Otro-Hijo-entre-las-Partes.pdf
</t>
  </si>
  <si>
    <t xml:space="preserve">http://www.ramajudicial.pr/PROSE/OAT-1801-Contestacion-Demanda-Desahucio.pdf
</t>
  </si>
  <si>
    <t xml:space="preserve">On August 2019, the Administrative Office of the Courts signed an MOU with Ayuda Legal Puerto Rico, to develop a technology tool to assemble interactive forms that meet the needs of self represented litigants. 
https://ayudalegalpr.org/issues/formularios-interactivos/violencia-de-gnero
</t>
  </si>
  <si>
    <t xml:space="preserve">Puerto Rico identified to NCAJ the Executive Directors Office,
Administrative Office of the Courts. Alan Arenas Gonzalez, Counsel, Alan.Arenas@ramajudicial.pr
</t>
  </si>
  <si>
    <t>Puerto Rico informed NCAJ that, in 2019, the Administrative Office of the Courts amended its norms and procedures to provide interpreters, Normas y Procedimientos para la Selección, Solicitud y Compensación de Intérpretes en la Rama Judicial (Revised on February 2019). Alan Arenas Gonzalez, Counsel, Alan.Arenas@ramajudicial.pr</t>
  </si>
  <si>
    <t xml:space="preserve">Puerto Rico informed NCAJ that, in 2019, the Administrative Office of the Courts amended its norms and procedures to provide interpreters, Normas y Procedimientos para la Selección, Solicitud y Compensación de Intérpretes en la Rama Judicial (Revised on February 2019). Alan Arenas Gonzalez, Counsel, Alan.Arenas@ramajudicial.pr
http://www.ramajudicial.pr/orientacion/registro-interprete.htm
</t>
  </si>
  <si>
    <t>n/a</t>
  </si>
  <si>
    <t xml:space="preserve">http://ramajudicial.pr/Guias-Videoconferencia-2020.pdf
</t>
  </si>
  <si>
    <t>http://ramajudicial.pr/Guias-Videoconferencia-2020.pdf</t>
  </si>
  <si>
    <t>Puerto Rico informed NCAJ that the Administrative Office of the Courts (AOC) has direct communication with community stakeholders with disabilities who have been providing recommendations to the AOC Accesibility Program and staff.</t>
  </si>
  <si>
    <t>Puerto Rico informed NCAJ that Academia Judicial Puertorriqueña (Judicial Academy) provided training on the amended norms and proceeding of interpreters, Normas y Procedimientos para la Solicitud, Selección y Compensación de Intérpretes en la Rama Judicial. Alan Arenas Gonzalez, Counsel, Alan.Arenas@ramajudicial.pr</t>
  </si>
  <si>
    <t>Puerto Rico informed NCAJ that the Directorate of Judicial Programs provided training on the amended norms and proceeding of interpreters, Normas y Procedimientos para la Solicitud, Selección y Compensación de Intérpretes en la Rama Judicial. Alan Arenas Gonzalez, Counsel, Alan.Arenas@ramajudicial.pr</t>
  </si>
  <si>
    <t>Puerto Rico informed NCAJ that, in 2019, the Administrative Office of the Courts amended its norms and procedures to provide interpreters, Normas y Procedimientos para la Selección, Solicitud y Compensación de Intérpretes de la Rama Judicial (Revised on February 2019). Alan Arenas Gonzalez, Counsel, Alan.Arenas@ramajudicial.pr
http://www.ramajudicial.pr/orientacion/registro-interprete.htm</t>
  </si>
  <si>
    <t>Puerto Rico informed NCAJ that, in 2015, the Administrative Office of the Courts signed an MOU with the Puerto Rico Assistive Technology Program (PRATP) of the University of Puerto Rico and have been working in creating an accessible website. Alan Arenas Gonzalez, Counsel, Alan.Arenas@ramajudicial.pr</t>
  </si>
  <si>
    <t>Assistance Animals Act for People with Disabilities (Public Law No. 51-1970).</t>
  </si>
  <si>
    <t>Puerto Rico informed NCAJ that, in 2019, the Administrative Office of the Courts acquire auxiliary aids for each of its 13 regions and provided the staff training and guidelines, Acceso a la justicia para personas con pérdida auditiva. Alan Arenas Gonzalez, Counsel, Alan.Arenas@ramajudicial.pr</t>
  </si>
  <si>
    <t>(No data)</t>
  </si>
  <si>
    <t>Rhode Island</t>
  </si>
  <si>
    <t>R.I. Gen. Laws § 14-1-31.
See also, National Coalition for Civil Right to Counsel, http://civilrighttocounsel.org/major_developments/684</t>
  </si>
  <si>
    <t>R.I. Gen. Laws § 40.1-5-8(d)(2)
See also, National Coalition for Civil Right to Counsel, http://civilrighttocounsel.org/major_developments/687</t>
  </si>
  <si>
    <t>Appointment of counsel occurs only if requested or if the respondent disputes the petition. R.I. Gen. Laws § 33-15-7(d)-(e) 
See also, National Coalition for Civil Right to Counsel, http://civilrighttocounsel.org/major_developments/686</t>
  </si>
  <si>
    <t>R.I. Rule of Professional Conduct 6.1.
See also, Pro Bono Institute, http://www.cpbo.org/wp-content/uploads/2020/06/Pro-Bono-Rules-Chart-6.12.20.pdf</t>
  </si>
  <si>
    <t>R.I. Code of Judicial Conduct, Rule 37(B)</t>
  </si>
  <si>
    <t>R.I. Rule of Professional Conduct 6.5.
See also, Pro Bono Institute, http://www.cpbo.org/wp-content/uploads/2020/06/Pro-Bono-Rules-Chart-6.12.20.pdf</t>
  </si>
  <si>
    <t>R.I. Supreme Ct. Rules, Art. II, Rule 9(b).
See also, Pro Bono Institute, http://www.cpbo.org/wp-content/uploads/2020/06/Pro-Bono-Rules-Chart-6.12.20.pdf</t>
  </si>
  <si>
    <r>
      <t xml:space="preserve">R.I. Rule of Professional Conduct 1.2(d), see also R.I. Provisional Limited Scope Rules, </t>
    </r>
    <r>
      <rPr>
        <i/>
        <sz val="10"/>
        <rFont val="Verdana"/>
        <family val="2"/>
      </rPr>
      <t xml:space="preserve">available at </t>
    </r>
    <r>
      <rPr>
        <sz val="10"/>
        <rFont val="Verdana"/>
        <family val="2"/>
      </rPr>
      <t xml:space="preserve"> https://www.courts.ri.gov/Courts/SupremeCourt/SupremeMiscOrders/ProvisionalRules-LimitedScopeRepresentation-RI-5-23-17.pdf</t>
    </r>
  </si>
  <si>
    <r>
      <t xml:space="preserve">Rhode Island Judiciary, </t>
    </r>
    <r>
      <rPr>
        <i/>
        <sz val="10"/>
        <rFont val="Verdana"/>
        <family val="2"/>
      </rPr>
      <t>Annual Reports</t>
    </r>
    <r>
      <rPr>
        <sz val="10"/>
        <rFont val="Verdana"/>
        <family val="2"/>
      </rPr>
      <t xml:space="preserve">, </t>
    </r>
    <r>
      <rPr>
        <i/>
        <sz val="10"/>
        <rFont val="Verdana"/>
        <family val="2"/>
      </rPr>
      <t>available at</t>
    </r>
    <r>
      <rPr>
        <sz val="10"/>
        <rFont val="Verdana"/>
        <family val="2"/>
      </rPr>
      <t xml:space="preserve"> https://www.courts.ri.gov/PublicResources/annualreports/Pages/default.aspx</t>
    </r>
  </si>
  <si>
    <r>
      <t xml:space="preserve">R.I. Judiciary Rules of Practice Governing Public Access to Electronic Case Information, Rule 5(b), </t>
    </r>
    <r>
      <rPr>
        <i/>
        <sz val="10"/>
        <rFont val="Verdana"/>
        <family val="2"/>
      </rPr>
      <t>available at</t>
    </r>
    <r>
      <rPr>
        <sz val="10"/>
        <rFont val="Verdana"/>
        <family val="2"/>
      </rPr>
      <t xml:space="preserve"> https://www.courts.ri.gov/efiling/PDF/Supreme-Rules-PublicAccess.pdf</t>
    </r>
  </si>
  <si>
    <t>https://www.courts.ri.gov/PublicResources/forms/Family%20Court%20Forms/Complaint%20for%20an%20Order%20of%20Protection.pdf</t>
  </si>
  <si>
    <t>https://www.courts.ri.gov/PublicResources/forms/Superior%20Court%20Forms/Motion,%20Affidavit,%20and%20Order%20to%20Proceed%20In%20Forma%20Pauperis.pdf</t>
  </si>
  <si>
    <r>
      <t xml:space="preserve">The Court's web page with foms includes a link to the filings for domestic violence victims seeking an order of protection, but only in PDF form and it is not clear whether the provided form meets all prerequisites.  </t>
    </r>
    <r>
      <rPr>
        <i/>
        <sz val="10"/>
        <rFont val="Verdana"/>
        <family val="2"/>
      </rPr>
      <t xml:space="preserve">See </t>
    </r>
    <r>
      <rPr>
        <sz val="10"/>
        <rFont val="Verdana"/>
        <family val="2"/>
      </rPr>
      <t xml:space="preserve">Rhode Island Judiciary, </t>
    </r>
    <r>
      <rPr>
        <i/>
        <sz val="10"/>
        <rFont val="Verdana"/>
        <family val="2"/>
      </rPr>
      <t>Forms</t>
    </r>
    <r>
      <rPr>
        <sz val="10"/>
        <rFont val="Verdana"/>
        <family val="2"/>
      </rPr>
      <t xml:space="preserve">, </t>
    </r>
    <r>
      <rPr>
        <i/>
        <sz val="10"/>
        <rFont val="Verdana"/>
        <family val="2"/>
      </rPr>
      <t>available at</t>
    </r>
    <r>
      <rPr>
        <sz val="10"/>
        <rFont val="Verdana"/>
        <family val="2"/>
      </rPr>
      <t xml:space="preserve"> https://www.courts.ri.gov/PublicResources/forms/Pages/default.aspx (form can be found by scrolling down in "Family Court" section and using navigation arrow to reach the second set (11-20) of family court forms).</t>
    </r>
  </si>
  <si>
    <r>
      <t xml:space="preserve">Rhode Island is in the process of, but has not completed, creating an electronic filing system accessable for all individuals across all state courts.  </t>
    </r>
    <r>
      <rPr>
        <i/>
        <sz val="10"/>
        <rFont val="Verdana"/>
        <family val="2"/>
      </rPr>
      <t>See generally</t>
    </r>
    <r>
      <rPr>
        <sz val="10"/>
        <rFont val="Verdana"/>
        <family val="2"/>
      </rPr>
      <t xml:space="preserve"> Rhode Island Judiciary, </t>
    </r>
    <r>
      <rPr>
        <i/>
        <sz val="10"/>
        <rFont val="Verdana"/>
        <family val="2"/>
      </rPr>
      <t>Electronic Filing</t>
    </r>
    <r>
      <rPr>
        <sz val="10"/>
        <rFont val="Verdana"/>
        <family val="2"/>
      </rPr>
      <t xml:space="preserve">, </t>
    </r>
    <r>
      <rPr>
        <i/>
        <sz val="10"/>
        <rFont val="Verdana"/>
        <family val="2"/>
      </rPr>
      <t>available at</t>
    </r>
    <r>
      <rPr>
        <sz val="10"/>
        <rFont val="Verdana"/>
        <family val="2"/>
      </rPr>
      <t xml:space="preserve"> https://www.courts.ri.gov/efiling/Pages/default.aspx</t>
    </r>
  </si>
  <si>
    <r>
      <rPr>
        <i/>
        <sz val="10"/>
        <rFont val="Verdana"/>
        <family val="2"/>
      </rPr>
      <t>See</t>
    </r>
    <r>
      <rPr>
        <sz val="10"/>
        <rFont val="Verdana"/>
        <family val="2"/>
      </rPr>
      <t xml:space="preserve"> Rhode Island Judiciary, </t>
    </r>
    <r>
      <rPr>
        <i/>
        <sz val="10"/>
        <rFont val="Verdana"/>
        <family val="2"/>
      </rPr>
      <t>Language Access Plan</t>
    </r>
    <r>
      <rPr>
        <sz val="10"/>
        <rFont val="Verdana"/>
        <family val="2"/>
      </rPr>
      <t xml:space="preserve"> (Apr. 1, 2014) at (a) Section V; (b) Appendix A, Section G.2; (c) Section III.F; (d) Secion III.B.1; (e) Section III.E, III.F; (f) Section III.I, </t>
    </r>
    <r>
      <rPr>
        <i/>
        <sz val="10"/>
        <rFont val="Verdana"/>
        <family val="2"/>
      </rPr>
      <t xml:space="preserve">available at </t>
    </r>
    <r>
      <rPr>
        <sz val="10"/>
        <rFont val="Verdana"/>
        <family val="2"/>
      </rPr>
      <t>https://www.courts.ri.gov/Interpreters/englishversion/PDF/Language_Access_Plan.pdf</t>
    </r>
  </si>
  <si>
    <t>See Rhode Island Judiciary, Language Access Plan (Apr. 1, 2014) at Section I, available at https://www.courts.ri.gov/Interpreters/englishversion/PDF/Language_Access_Plan.pdf (noting Office of Court Interpreters in provided structure chart)</t>
  </si>
  <si>
    <r>
      <t xml:space="preserve">See Rhode Island Judiciary Office of Court Interpreters, </t>
    </r>
    <r>
      <rPr>
        <i/>
        <sz val="10"/>
        <rFont val="Verdana"/>
        <family val="2"/>
      </rPr>
      <t>Language Access Monitoring Reports</t>
    </r>
    <r>
      <rPr>
        <sz val="10"/>
        <rFont val="Verdana"/>
        <family val="2"/>
      </rPr>
      <t xml:space="preserve">, </t>
    </r>
    <r>
      <rPr>
        <i/>
        <sz val="10"/>
        <rFont val="Verdana"/>
        <family val="2"/>
      </rPr>
      <t>available at</t>
    </r>
    <r>
      <rPr>
        <sz val="10"/>
        <rFont val="Verdana"/>
        <family val="2"/>
      </rPr>
      <t xml:space="preserve"> https://www.courts.ri.gov/Interpreters/englishversion/Pages/reports.aspx</t>
    </r>
  </si>
  <si>
    <r>
      <t xml:space="preserve">Rhode Island monitors and evaluates services, but does not do so for all requisite data points.  </t>
    </r>
    <r>
      <rPr>
        <i/>
        <sz val="10"/>
        <rFont val="Verdana"/>
        <family val="2"/>
      </rPr>
      <t xml:space="preserve">See, e.g., </t>
    </r>
    <r>
      <rPr>
        <sz val="10"/>
        <rFont val="Verdana"/>
        <family val="2"/>
      </rPr>
      <t xml:space="preserve">Rhode Island Judiciary Office of Court Interpreters, </t>
    </r>
    <r>
      <rPr>
        <i/>
        <sz val="10"/>
        <rFont val="Verdana"/>
        <family val="2"/>
      </rPr>
      <t>Monitoring and Reporting of Language Access Services</t>
    </r>
    <r>
      <rPr>
        <sz val="10"/>
        <rFont val="Verdana"/>
        <family val="2"/>
      </rPr>
      <t xml:space="preserve"> (Jan. 31, 2020), </t>
    </r>
    <r>
      <rPr>
        <i/>
        <sz val="10"/>
        <rFont val="Verdana"/>
        <family val="2"/>
      </rPr>
      <t>available at</t>
    </r>
    <r>
      <rPr>
        <sz val="10"/>
        <rFont val="Verdana"/>
        <family val="2"/>
      </rPr>
      <t>https://www.courts.ri.gov/Interpreters/englishversion/PDF/Language_Access_Services_Monitoring_Report2019.pdf (omitting data on declined services and complaints)</t>
    </r>
  </si>
  <si>
    <r>
      <t xml:space="preserve">Rhode Island Judiciary Office of Court Interpreters, </t>
    </r>
    <r>
      <rPr>
        <i/>
        <sz val="10"/>
        <rFont val="Verdana"/>
        <family val="2"/>
      </rPr>
      <t>Language Assistance Complaint Form</t>
    </r>
    <r>
      <rPr>
        <sz val="10"/>
        <rFont val="Verdana"/>
        <family val="2"/>
      </rPr>
      <t xml:space="preserve">, </t>
    </r>
    <r>
      <rPr>
        <i/>
        <sz val="10"/>
        <rFont val="Verdana"/>
        <family val="2"/>
      </rPr>
      <t xml:space="preserve">available at </t>
    </r>
    <r>
      <rPr>
        <sz val="10"/>
        <rFont val="Verdana"/>
        <family val="2"/>
      </rPr>
      <t>https://www.courts.ri.gov/Interpreters/englishversion/PDF/Language%20Assistant%20Complaint%20-%20English.pdf#openinnewwindow</t>
    </r>
  </si>
  <si>
    <t>See, e.g., Rhode Island Judiciary Office of Court Interpreters, Monitoring and Reporting of Language Access Services (Jan. 31, 2020), available athttps://www.courts.ri.gov/Interpreters/englishversion/PDF/Language_Access_Services_Monitoring_Report2019.pdf</t>
  </si>
  <si>
    <t>See Rhode Island Judiciary, Language Access Plan (Apr. 1, 2014) at Section III.D.4, available at https://www.courts.ri.gov/Interpreters/englishversion/PDF/Language_Access_Plan.pdf</t>
  </si>
  <si>
    <t>Rhode Island's 2019 report from the Office of Court Interpreters states that they provided a number of trainings during 2019.  See, https://www.courts.ri.gov/Interpreters/englishversion/PDF/Language_Access_Services_Monitoring_Report2019.pdf at (f) and (g).  It is not clear from the plan that attendance at trainings is required of all personnel on a periodic basis.</t>
  </si>
  <si>
    <t>See Rhode Island Judiciary, Language Access Plan (Apr. 1, 2014) at Section III.B.2.a, available at https://www.courts.ri.gov/Interpreters/englishversion/PDF/Language_Access_Plan.pdf</t>
  </si>
  <si>
    <t>See Rhode Island Judiciary, Language Access Plan (Apr. 1, 2014) at Section III.C.1, available at https://www.courts.ri.gov/Interpreters/englishversion/PDF/Language_Access_Plan.pdf</t>
  </si>
  <si>
    <t>See Rhode Island Judiciary, Language Access Plan (Apr. 1, 2014) at Section III.I, available at https://www.courts.ri.gov/Interpreters/englishversion/PDF/Language_Access_Plan.pdf</t>
  </si>
  <si>
    <t>Executive Order 2012-05, https://www.courts.ri.gov/Courts/SupremeCourt/ExecutiveOrders/Executive%20Order%202012-05.pdf</t>
  </si>
  <si>
    <t>See Rhode Island Judiciary, Language Access Plan (Apr. 1, 2014) at Section II.B, available at https://www.courts.ri.gov/Interpreters/englishversion/PDF/Language_Access_Plan.pdf</t>
  </si>
  <si>
    <r>
      <t>See</t>
    </r>
    <r>
      <rPr>
        <sz val="10"/>
        <rFont val="Verdana"/>
        <family val="2"/>
      </rPr>
      <t xml:space="preserve"> Rhode Island Judiciary Office of Court Interpreters, </t>
    </r>
    <r>
      <rPr>
        <i/>
        <sz val="10"/>
        <rFont val="Verdana"/>
        <family val="2"/>
      </rPr>
      <t>Language Flashcard</t>
    </r>
    <r>
      <rPr>
        <sz val="10"/>
        <rFont val="Verdana"/>
        <family val="2"/>
      </rPr>
      <t xml:space="preserve">, </t>
    </r>
    <r>
      <rPr>
        <i/>
        <sz val="10"/>
        <rFont val="Verdana"/>
        <family val="2"/>
      </rPr>
      <t>available at</t>
    </r>
    <r>
      <rPr>
        <sz val="10"/>
        <rFont val="Verdana"/>
        <family val="2"/>
      </rPr>
      <t xml:space="preserve"> https://www.courts.ri.gov/Interpreters/englishversion/PDF/LanguageFlashcard.pdf</t>
    </r>
  </si>
  <si>
    <t>See Rhode Island Judiciary, Language Access Plan (Apr. 1, 2014) at Section III.B.1, available at https://www.courts.ri.gov/Interpreters/englishversion/PDF/Language_Access_Plan.pdf</t>
  </si>
  <si>
    <t>POLICY OF THE RHODE ISLAND JUDICIARY FOR PROVIDING SERVICES TO THE HEARING IMPAIRED (DATED OCTOBER 1, 1997 ), https://www.courts.ri.gov/ADA/PDFs/RIJPolicy.pdf</t>
  </si>
  <si>
    <t>RI PL § 40-9.1-2. Service animals in public places, http://webserver.rilin.state.ri.us/statutes/title40/40-9.1/40-9.1-2.htm</t>
  </si>
  <si>
    <t>See Rhode Island Judiciary, ADA Request Form, available at https://www.courts.ri.gov/ADA/PDFs/ADA.RequestForm.pdf</t>
  </si>
  <si>
    <t>https://www.courts.ri.gov/ADA/Pages/Accommodation%20Process.aspx</t>
  </si>
  <si>
    <t>https://www.courts.ri.gov/ADA/Pages/Grievance%20Procedure.aspx</t>
  </si>
  <si>
    <t>The Rhode Island Judiciary maintains a disability access webpage, but its content would not be fairly described as setting forth a comprehensive written policy. 
See https://www.courts.ri.gov/ADA/Pages/default.aspx</t>
  </si>
  <si>
    <t>N./A</t>
  </si>
  <si>
    <t xml:space="preserve">According to State-By-State Court Fees, npr, https://www.npr.org/2014/05/19/312455680/state-by-state-court-fees, Rhode Island does not impose fees for public defender services.  Research did not reveal that such laws have been passed in Rhode Island since the publication of this report.
It seems that in Rhode Island, public defenders will not represent individuals who are not indigent, defined as 
“after payment of necessary expenses for food, shelter and medical care, [the individual] does not have sufficient income or assets to enable him or her to retain counsel.” R.I. Gen. Laws sec. 12-15-8; § 12-15-9.
</t>
  </si>
  <si>
    <t>R.I. Gen Laws sec. 31-11-25(a) and sec. 31-41.1-5(a) apply to Title 31, Motor and Other Vehicles.</t>
  </si>
  <si>
    <t>R.I. Const. art. II sec. I, in relevant part, states, “No person who is incarcerated in a correctional facility upon a felony conviction shall be permitted to vote until such person is discharged from the facility. Upon discharge, such person's right to vote shall be restored.”</t>
  </si>
  <si>
    <t>South Carolina</t>
  </si>
  <si>
    <t>By order dated May 2019, Charleston, SC began a housing court pilot project that will provide counsel to all tenants facing eviction and unable to afford a lawyer.   
https://sclegal.org/charleston-housing-court/.</t>
  </si>
  <si>
    <t>S.C. Code Ann. § 63-7-1620.  
See also, National Coalition for Civil Right to Counsel, http://civilrighttocounsel.org/major_developments/696</t>
  </si>
  <si>
    <t>S.C. Code Ann. § 44-17-530.  
See also, National Coaliation for Civil Right to Counsel, http://civilrighttocounsel.org/major_developments/693</t>
  </si>
  <si>
    <t>S.C. Code Ann. § 62-5-303A.  
See also, National Coaliation for Civil Right to Counsel,  http://civilrighttocounsel.org/major_developments/694</t>
  </si>
  <si>
    <t>S.C. Code Ann. § 63-7-2560.  
See also, National Coalition for Civil Right to Counsel, http://civilrighttocounsel.org/major_developments/17</t>
  </si>
  <si>
    <t xml:space="preserve">Commentary to Section B of Canon 4 of the Code of Judicial Conduct
https://www.sccourts.org/courtReg/displayRule.cfm?ruleID=501.0&amp;subRuleID=Canon%204&amp;ruleType=APP
</t>
  </si>
  <si>
    <t xml:space="preserve">Appellate Court Rule 407 
https://www.sccourts.org/courtReg/displayRule.cfm?ruleID=407.0&amp;subRuleID=RULE%206.5&amp;ruleType=APP.  
See also  http://www.cpbo.org/wp-content/uploads/2020/06/Pro-Bono-Rules-Chart-6.12.20.pdf
</t>
  </si>
  <si>
    <t>Appellate Court Rules 410(h)(1)(G), 401(q) and 415(a)
https://www.sccourts.org/courtReg/displayRule.cfm?ruleID=410.0&amp;subRuleID=&amp;ruleType=APP
https://www.sccourts.org/courtReg/displayRule.cfm?ruleID=415.0&amp;subRuleID=&amp;ruleType=APP
See also http://www.cpbo.org/wp-content/uploads/2020/06/Pro-Bono-Rules-Chart-6.12.20.pdf</t>
  </si>
  <si>
    <t>Appellate Court Rules 405(a),(n)
https://www.sccourts.org/courtReg/displayRule.cfm?ruleID=405.0&amp;subRuleID=&amp;ruleType=APP
See also http://www.cpbo.org/wp-content/uploads/2020/06/Pro-Bono-Rules-Chart-6.12.20.pdf</t>
  </si>
  <si>
    <t xml:space="preserve">Appellate Court Rules 410(q) and 414(b)
https://www.sccourts.org/courtReg/displayRule.cfm?ruleID=410.0&amp;subRuleID=&amp;ruleType=APP
https://www.sccourts.org/courtReg/displayRule.cfm?ruleID=414.0&amp;subRuleID=&amp;ruleType=APP
</t>
  </si>
  <si>
    <t xml:space="preserve">South Carolina Rule of Prof. Conduct 1.2(c) and comments.  
https://www.sccourts.org/courtReg/displayRule.cfm?ruleID=407.0&amp;subRuleID=RULE%201%2E2&amp;ruleType=APP    </t>
  </si>
  <si>
    <t>https://www.sccourts.org/annualReports/</t>
  </si>
  <si>
    <t>S.C. Code Ann. §30-4-30(B)</t>
  </si>
  <si>
    <t>https://www.sccourts.org/whatsnew/displayWhatsNew.cfm?indexId=2141</t>
  </si>
  <si>
    <t>scaccesstojustice.org</t>
  </si>
  <si>
    <t>The state has informed NCAJ that the commission has discretion over its own budget. Reference:  Hannah Honeycutt, Executive Director, South Carolina Access to Justice, hannah@scaccesstojustice.org</t>
  </si>
  <si>
    <t>The state has informed NCAJ that the state funds a full-time executive director for access to justice.  Reference:  Hannah Honeycutt, Executive Director, South Carolina Access to Justice, hannah@scaccesstojustice.org</t>
  </si>
  <si>
    <t>The state has informed NCAJ that there is no written guidance, but that the trend in legal writing is to make it easier to read and the court tries to anticipate problems that self-represented litigants will encounter and as policy tries to make it as simple as possible. References:  Hannah Honeycutt, Executive Director, South Carolina Access to Justice, hannah@scaccesstojustice.org; Karama Bailey, Deputy Director, Court Administration, South Carolina Judicial Branch, kbailey@sccourts.org</t>
  </si>
  <si>
    <t>https://www.sccourts.org/forms/indexSRLdivorcepacket.cfm</t>
  </si>
  <si>
    <t>https://www.sccourts.org/forms/searchType.cfm</t>
  </si>
  <si>
    <t>https://www.sccourts.org/forms/indexSRLChildSupport.cfm</t>
  </si>
  <si>
    <t>https://www.sccourts.org/forms/indexPetitionforOrderofProtection.cfm</t>
  </si>
  <si>
    <t>https://www.sccourts.org/forms/index.cfm</t>
  </si>
  <si>
    <t>Rule 3B, SCRCP</t>
  </si>
  <si>
    <t>https://www.sccourts.org/courtReg/displayRule.cfm?ruleID=3.0&amp;subRuleID=&amp;ruleType=CIV</t>
  </si>
  <si>
    <t>SC Code Ann. §37-5-114</t>
  </si>
  <si>
    <t>https://www.scstatehouse.gov/code/t37c005.php</t>
  </si>
  <si>
    <t>SC Code Ann. §14-5-10</t>
  </si>
  <si>
    <t>https://www.scstatehouse.gov/code/t14c005.php</t>
  </si>
  <si>
    <t>https://www.sccourts.org/courtOrders/displayOrder.cfm?orderNo=2000-08-25-01</t>
  </si>
  <si>
    <t>https://www.sccourts.org/courtOrders/displayOrder.cfm?orderNo=2009-07-20-01</t>
  </si>
  <si>
    <t>The court website appears first in simple searches for court information.</t>
  </si>
  <si>
    <t>South Carolina informed NCAJ that all language questions are routed through the Office of Court Administration, Court Services department. This department is charged with certifying interpreters.  References:  Karama Bailey, Deputy Director, Court Administration, South Carolina Judicial Branch, kbailey@sccourts.org; Hannah Honeycutt, Executive Director, South Carolina Access to Justice, hannah@scaccesstojustice.org</t>
  </si>
  <si>
    <t>Court Interpreters in South Carolina Courts Policy and Procedure Guide pp. 23-25, 
https://www.sccourts.org/languageHelp/Court%20InterpreterPolicyandProceduresGuide.pdf.  
(Based on Policy and Procedure Guide, the Office of Court Administration reviews complaints about interpreters and their performance, and determines any needed disciplinary action.  The guide does not indicate that the Office of Court Administration evaluates the quality and availability of language services generally, as opposed to issues with individual interpreters.)</t>
  </si>
  <si>
    <t>Court Interpreters in South Carolina Courts Policy and Procedures Guide pp. 2, 23, 
https://www.sccourts.org/languageHelp/Court%20InterpreterPolicyandProceduresGuide.pdf</t>
  </si>
  <si>
    <t>South Carolina informed NCAJ that the Court Interpreters in South Carolina Courts Policy and Procedures Guide was reviewed within the last 12 months for compliance with federal law.  The Policy manual itself is dated February 2020.    
Court Interpreters in South Carolina Courts Policy and Procedures Guide, 
https://www.sccourts.org/languageHelp/Court%20InterpreterPolicyandProceduresGuide.pdf
Reference:  Karama Bailey, Deputy Director, Court Administration, South Carolina Judicial Branch, kbailey@sccourts.org</t>
  </si>
  <si>
    <t>South Carolina informed NCAJ that during judge orientation, judges are instructed on use of interpreters; that judges and clerks are given an overview of the interpreter program; and that judges and clerks receive a copy of the Interpreter Directory.  The State has provided NCAJ with additional supporting documentation, which NCAJ has on file.
References:  Karama Bailey, Deputy Director, Court Administration South Carolina Judicial Branch, kbailey@sccourts.org; Hannah Honeycutt, Executive Director, South Carolina Access to Justice, hannah@scaccesstocourts.org.</t>
  </si>
  <si>
    <t>South Carolina does not provide a full toolkit, but it does provide on-line access to an extensive FAQ document that includes a section for court staff, along with helpful links.  See,
 https://www.sccourts.org/languageHelp/InterpreterFAQs.pdf</t>
  </si>
  <si>
    <t>South Carolina informed NCAJ that the office of court administration encourages clerks in the courthouses to provide these services, but individual clerks are responsible for provision of service.  Reference:  Karama Bailey, Deputy Director, Court Administration, South Carolina Judicial Branch, kbailey@sccourts.org</t>
  </si>
  <si>
    <t xml:space="preserve">S.C. Code Ann. §17-1-50, 
http://www.scstatehouse.gov/code/t17c001.php
S.C. Code Ann. § 15-27-15,
http://www.scstatehouse.gov/code/t15c027.php
S.C. Code Ann. § 15-27-155
http://www.scstatehouse.gov/code/t15c027.php
Rule 511 – Rules of Professional Conduct for Court Interpreters,
https://www.ncsc.org/__data/assets/pdf_file/0023/19706/south-carolinas-rule-511-rules-of-professional-conduct-for-court-interpreters.pdf 
</t>
  </si>
  <si>
    <t>Court Interpreters in South Carolina Courts Policy and Procedure Guide
https://www.sccourts.org/languageHelp/Court%20InterpreterPolicyandProceduresGuide.pdf</t>
  </si>
  <si>
    <t>https://www.sccourts.org/courtOrders/displayOrder.cfm?orderNo=2019-12-27-01
https://www.sccourts.org/courtOrders/displayOrder.cfm?orderNo=2019-12-27-02
Court Interpreters in South Carolina Courts Policy and Procedures Guide p. 16, 
https://www.sccourts.org/languageHelp/Court%20InterpreterPolicyandProceduresGuide.pdf</t>
  </si>
  <si>
    <t xml:space="preserve">S.C. Code § 15-27-15; S.C. Code § 15-27-155
http://www.scstatehouse.gov/code/t15c027.php
</t>
  </si>
  <si>
    <t>Court Interpreters in South Carolina Courts, Policy and Procedures Guide, p. 8
https://www.sccourts.org/languageHelp/Court%20InterpreterPolicyandProceduresGuide.pdf</t>
  </si>
  <si>
    <t>Court Interpreters in South Carolina Courts, Policy and Procedures Guide, p. 15
https://www.sccourts.org/languageHelp/Court%20InterpreterPolicyandProceduresGuide.pdf</t>
  </si>
  <si>
    <t>Frequently Asked Questions (FAQs) About Interpreters in South Carolina Courts,
https://www.sccourts.org/languageHelp/InterpreterFAQs.pdf
Court Interpreters in South Carolina Courts, Policy and Procedures Guide pp. 6, 44, 56, 
https://www.sccourts.org/languageHelp/Court%20InterpreterPolicyandProceduresGuide.pdf   
South Carolina Appellate Court Rule 511, Rules of Professional Conduct for Court Interpreters, Commentaries to Rules 1, 4, and 8, 
https://www.ncsc.org/__data/assets/pdf_file/0023/19706/south-carolinas-rule-511-rules-of-professional-conduct-for-court-interpreters.pdf</t>
  </si>
  <si>
    <t xml:space="preserve">SECTION 17-25-350. Schedule for payment of fine by indigent; consequences of failure to comply.
In any offense carrying a fine or imprisonment, the judge or magistrate hearing the case shall, upon a decision of guilty of the accused being determined and it being established that he is indigent at that time, set up a reasonable payment schedule for the payment of such fine, taking into consideration the income, dependents and necessities of life of the individual. Such payments shall be made to the magistrate or clerk of court as the case may be until such fine is paid in full.
</t>
  </si>
  <si>
    <t xml:space="preserve">Certain costs associated with traffic and alcohol education programs may be waived.
**
SECTION 17-22-350. Fees; waiver; distribution of fee proceeds.
(A) A person shall pay a nonrefundable one hundred forty-dollar fee to apply for a traffic education program that cannot be reduced or suspended. Additionally, a person shall pay a nonrefundable fee, not to exceed one hundred forty dollars, to participate in a traffic education program. Participation in a traffic education program may not be denied due to a person's inability to pay. If a person is deemed unable to pay, both the application fee and the participation fee must be waived.
**
SECTION 17-22-550. Fees; waiver.
A person shall pay a two-hundred-fifty-dollar fee to enroll in an alcohol education program. All fees must be deposited into a special circuit solicitor's fund for operation of the alcohol education program. In cases when the solicitor contracts with education and supervision providers, the person also may be subject to additional fees payable to the provider of these services. However, participation in an alcohol education program may not be denied due to a person's inability to pay these fees. If a person is deemed unable to pay, the fees for enrollment, education, and supervision services may be waived or reduced at the discretion of each solicitor.
</t>
  </si>
  <si>
    <t>SECTION 56-25-40. Violations for which person not entitled to release on personal recognizance; penalty for failure to appear as required by citation.
(b) Any person who willfully fails to appear before the court as required by a uniform traffic citation without having posted such bond as may be required by the court or been granted a continuance by the court shall be deemed guilty of a misdemeanor and upon conviction shall be fined not more than two hundred dollars or imprisoned not more than thirty days.</t>
  </si>
  <si>
    <t>The Supreme Court issued an order suspending bench warrants for failure to appear during the state of emergency.</t>
  </si>
  <si>
    <t>South Dakota</t>
  </si>
  <si>
    <t>S.D. Codified Laws § 26-7A-31; see also National Coalition for a Civil Right to Counsel. 
See, http://civilrighttocounsel.org/major_developments/703</t>
  </si>
  <si>
    <t>S.D. Codified Laws § 27A-11A-7 (general); § 27B-7-41 (developmentally challenged person); § 34-20A-85 (substance abuse).  Additional provisions add protections for children.  
See also, National Coalition for a Civil Right to Counsel, http://civilrighttocounsel.org/major_developments/702</t>
  </si>
  <si>
    <t>See, https://sd.freelegalanswers.org/AttorneyFAQ#:~:text=Lawyers%20may%20earn%20up%20to,you%20are%20seeking%20CLE%20credit</t>
  </si>
  <si>
    <t>See, http://www.statebarofsouthdakota.com/p/cm/ld/fid=181</t>
  </si>
  <si>
    <t>See, https://sdlegislature.gov/Statutes/Codified_Laws/DisplayStatute.aspx?Type=Statute&amp;Statute=16-18-A</t>
  </si>
  <si>
    <t>See, https://ujs.sd.gov/uploads/annual/fy2019/FY2019AnnualReportEntireReport.pdf</t>
  </si>
  <si>
    <t>See, https://ujslawhelp.sd.gov/divorcewithout.aspx</t>
  </si>
  <si>
    <t>See, https://ujslawhelp.sd.gov/divorcewith.aspx</t>
  </si>
  <si>
    <t>See, https://ujslawhelp.sd.gov/modifychildsupport.aspx</t>
  </si>
  <si>
    <t>See, https://ujslawhelp.sd.gov/DomesticViolence.aspx</t>
  </si>
  <si>
    <t>See, https://ujslawhelp.sd.gov/</t>
  </si>
  <si>
    <t>See, https://ujslawhelp.sd.gov/ on mobile device</t>
  </si>
  <si>
    <t xml:space="preserve">See, https://ujslawhelp.sd.gov/DomesticViolence.aspx </t>
  </si>
  <si>
    <t>See, https://ujslawhelp.sd.gov/guideserve.aspx</t>
  </si>
  <si>
    <t xml:space="preserve">South Dakota </t>
  </si>
  <si>
    <t>South Dakota does not appear to have a statewide language access plan (LAP).  However, the state publishes on its website the individual LAPs for each of the judicial districts in the state.  The individual district plans are all similar.  They do not cover all of the elements required by the indicator.  
See, https://ujs.sd.gov/uploads/pubs/LanguageAccessPlan.pdf</t>
  </si>
  <si>
    <t>South Dakota provides on-line access to a bench card and to a handbook for interpreters that also appears to be helpful to court personnel.  
See, https://ujs.sd.gov/Resources/Interpreter.aspx</t>
  </si>
  <si>
    <t>See, https://ujs.sd.gov/Resources/Interpreter.aspx</t>
  </si>
  <si>
    <t>See, https://ujs.sd.gov/uploads/pubs/Interpreters.pdf; https://ujs.sd.gov/uploads/pubs/Interpreting_Benchcard.pdf</t>
  </si>
  <si>
    <t>See, https://ujs.sd.gov/uploads/pubs/InterpreterProjectUpdate.pdf</t>
  </si>
  <si>
    <t>According to the 2013 language access update, signage for local courthouses has been provided. 
See, https://ujs.sd.gov/uploads/pubs/InterpreterProjectUpdate.pdf</t>
  </si>
  <si>
    <t>Any Person who is totally or partially physically disabled, totally or partially blind, totally or partially deaf, or has a psychiatric disability or mental disability may be accompanied by a service animal, especially trained for the purpose, in any of the places listed in § 20-13-23.1 without being required to pay an extra charge for the service animal.  SDUCL 20-13- 23.2</t>
  </si>
  <si>
    <t xml:space="preserve">Minnehaha county practice is for Judges to inquire about a defendant’s ability to pay all fines, fees, costs, surcharges, and assessments. Call with Karl Thoennes, Circuit Court Administrator, South Dakota Second Judicial Circuit, (Oct. 22, 2020); Call with Tracy Smith, Public Defender, Minnehaha County Public Defender Office (Oct. 22, 2020). 
</t>
  </si>
  <si>
    <t>If defendant proves that defendant did not willfully fail to pay a fine, cost, or restitution or that defendant made a bona fide effort to pay, a magistrate or circuit judge shall consider other alternatives and make findings in its decision. See S.D. Codified Laws § 223A-27-25.5. 
“A court may waive the payment of filing fees and service costs accruing by reason of a civil action or proceeding or any criminal proceeding on motion to the court upon the affidavit of the moving party and the entry of an order thereon.” S.D. Codified Laws § 16-2-29.2</t>
  </si>
  <si>
    <t>Minnehaha County practice standards include Judge inquiry into whether a defendant can pay and if a payment plan for fines and fees are necessary. No additional fees are included. Call with Karl Thoennes, Circuit Court Administrator, South Dakota Second Judicial Circuit, (Oct. 22, 2020).</t>
  </si>
  <si>
    <t xml:space="preserve">South Dakota allows for the suspension of licenses for failure to pay judgment related to vehicle-related offenses. See S.D. Codified Laws § 32-35-52; see also S.D. Codified Laws § 32-35-62. </t>
  </si>
  <si>
    <t>South Dakota does not condition expungement on payment of fines or fees but limits expungement to non-conviction records (arrest records only).  S.D. Codified Laws § 23A-3-27.  
Any record from minor misdemeanors and petty offenses can be automatically removed after 10 years if “all court-ordered conditions on the case have been satisfied.” S.D. Codified Laws § 23A-3-34. This section could indicate that any fines associated with a court sentencing must be paid to have an automatic removal but further research yielded no evidence of this. 
Records may also be removed under the direction of the Attorney General.  S.D. Codified Laws § 23-6-8.1</t>
  </si>
  <si>
    <t>Tennessee</t>
  </si>
  <si>
    <t xml:space="preserve">http://www.tncourts.gov/rules/supreme-court/13 
http://civilrighttocounsel.org/major_developments/712
</t>
  </si>
  <si>
    <t>http://www.tncourts.gov/rules/supreme-court/13
http://civilrighttocounsel.org/major_developments/722</t>
  </si>
  <si>
    <t>http://www.tncourts.gov/rules/supreme-court/13
http://civilrighttocounsel.org/major_developments/724</t>
  </si>
  <si>
    <t>http://www.tncourts.gov/rules/supreme-court/13
http://civilrighttocounsel.org/major_developments/714</t>
  </si>
  <si>
    <t>https://www.tncourts.gov/rules/supreme-court/8
http://www.cpbo.org/wp-content/uploads/2020/06/Pro-Bono-Rules-Chart-6.12.20.pdf</t>
  </si>
  <si>
    <t>https://www.tncourts.gov/rules/supreme-court/10#CANON%203</t>
  </si>
  <si>
    <t>https://www.tncourts.gov/rules/supreme-court/50a
http://www.cpbo.org/wp-content/uploads/2020/06/Pro-Bono-Rules-Chart-6.12.20.pdf</t>
  </si>
  <si>
    <t>Supreme Court Rule 21, Section 4.08(c) - http://www.tncourts.gov/rules/supreme-court/21
http://www.cpbo.org/wp-content/uploads/2020/06/Pro-Bono-Rules-Chart-6.12.20.pdf</t>
  </si>
  <si>
    <t>Benchbook for small claims (general sessions) judges developed by ATJ Commission and general sessions judges
 http://www.tncourts.gov/administration/judicial-resources/forms-documents/other-forms-resources.
Example: Memphis Area Legal Services - https://malsi.org/attorney-of-the-day/</t>
  </si>
  <si>
    <t xml:space="preserve">TN Rules of Civil Procedure, Rule 5.02 Service – How Made – 1st paragraph - https://www.tncourts.gov/rules/rules-civil-procedure/502
TN Rules of Civil Procedure, Rule 11.01 – Signature, section (b) - https://www.tncourts.gov/rules/rules-civil-procedure/1101
TN Faith &amp; Justice Implementation Manual - https://justiceforalltn.com/sites/default/files/5.31.2016%20Implementation%20Manual_0.pdf
</t>
  </si>
  <si>
    <t>Annual statistical reports for trial and appellate courts (NOT small claims) http://www.tncourts.gov/media/statistical-reports.  
Also site available for Trial Judges Case Statistics - https://jswsu.tncourts.gov/Default.aspx</t>
  </si>
  <si>
    <t>"Tennessee's Access to Justice Commission is staffed by members of the Administrative Office of the Courts.  Contact Ann-Louise Wirthin for additional information."</t>
  </si>
  <si>
    <t>Pro Bono Coordinator who reports directly to Director of ATJ as this role
Contact: Ann-Louise Wirthlin</t>
  </si>
  <si>
    <t>TN ATJC is required to update strategic plan every 2 years and 2020 plan will be available soon.  2018 plan and prior plans available at http://www.tncourts.gov/programs/access-justice</t>
  </si>
  <si>
    <t xml:space="preserve">Review and update at every quarterly meeting. Last 2-year update conducted in January 2020.
http://www.tncourts.gov/sites/default/files/docs/atj_annual_report_2017_1.pd
</t>
  </si>
  <si>
    <t xml:space="preserve">Part of 2-year update involves surveying stakeholders.  Last done in December 2019 – January 2020.   https://www.surveymonkey.com/r/2020ATJCPlan.  
Stakeholders make up ATJC Advisory Committees, workgroups, and task forces and input is regularly sought.
Reference: Ann-Louise Wirthlin, Director of Access to Justice and Strategic Collaboration
</t>
  </si>
  <si>
    <t>Judges given bench book and training when elected. 
Reference: Ann-Louise Wirthlin, Director of Access to Justice and Strategic Collaboration</t>
  </si>
  <si>
    <t>Routine part of annual trainings for judges 
Reference: Ann-Louise Wirthlin, Director of Access to Justice and Strategic Collaboration</t>
  </si>
  <si>
    <t xml:space="preserve">Benchbook 
https://www.tncourts.gov/sites/default/files/docs/final_pro_se_benchbook_-_may_2013.pdf
http://www.tncourts.gov/administration/judicial-resources/forms-documents/other-forms-resources
</t>
  </si>
  <si>
    <t>Guidelines for Court Clerks to help self-represented litigants.  http://www.tncourts.gov/sites/default/files/docs/clerk_guidelines_7-28-10.pdf</t>
  </si>
  <si>
    <t xml:space="preserve">Part of routine training
http://www.tncourts.gov/sites/default/files/docs/assoclerksaugagenda2019.pdf
</t>
  </si>
  <si>
    <t xml:space="preserve">Benchbook and trainings
https://www.tncourts.gov/sites/default/files/docs/final_pro_se_benchbook_-_may_2013.pdf
http://www.tncourts.gov/administration/judicial-resources/forms-documents/other-forms-resources
</t>
  </si>
  <si>
    <t xml:space="preserve">Examples of TN Supreme Court approved forms 
http://www.tncourts.gov/node/622453
http://www.tncourts.gov/node/4684225
https://www.tncourts.gov/node/1436225
https://www.tncourts.gov/node/305439
</t>
  </si>
  <si>
    <t>The State informed  NCAJ that it reaches out to organizations involved on the Committees that developed the forms to have others in their organization test them out.  The State also informed NCAJ that it also uses people within our office who are not lawyers and not familiar with the legal issue at the center of the forms.
Reference: Ann-Louise Wirthlin, Director of Access to Justice and Strategic Collaboration</t>
  </si>
  <si>
    <t>Director of ATJ and ATJ Assistant have worked on forms w/in last 12 months.
Reference: Ann-Louise Wirthlin, Director of Access to Justice and Strategic Collaboration</t>
  </si>
  <si>
    <t>http://www.tncourts.gov/rules/supreme-court/52
http://www.tncourts.gov/node/622453</t>
  </si>
  <si>
    <t>http://www.tncourts.gov/rules/supreme-court/52
http://www.tncourts.gov/node/4684225</t>
  </si>
  <si>
    <t>TCA 3-6-604(b)
https://www.tncourts.gov/programs/self-help-center/forms/order-protection-forms</t>
  </si>
  <si>
    <t>See, Civil Court Forms, Sworn Denial; https://www.tncourts.gov/programs/self-help-center/forms/order-protection-forms</t>
  </si>
  <si>
    <t xml:space="preserve">https://www.tncourts.gov/sites/default/files/uniform_civil_affidavit_of_indigency.pdf
https://www.tncourts.gov/rules/supreme-court/29
</t>
  </si>
  <si>
    <t xml:space="preserve">https://www.tncourts.gov/rules/supreme-court/29 and Civil Court Forms, Request to Postpone Filing Fee and Order, https://www.tncourts.gov/node/1436225  </t>
  </si>
  <si>
    <t xml:space="preserve">1-844-Help4TN; funded court kiosks in 7 local courthouses where litigants can connect to virtual/remote services
https://www.tals.org/1844HELP4TN
https://www.tncourts.gov/news/2018/04/19/tennessee-supreme-court-awards-eight-counties-court-kiosks
</t>
  </si>
  <si>
    <t xml:space="preserve">ATJC regularly  holds training events for non-attorney professionals through TN Faith&amp; Justice Alliance; Pro Bono Summit (mediators, interpreters, legal professionals, librarians, etc.)
Reference: Anne Louise-Wirthlin, Director of Access to Justice and Stategic Collaboration
https://www.justiceforalltn.com/i-can-help/faith-based-initiative
http://www.tsc.state.tn.us/news/2020/04/14/online-faith-and-justice-summit-will-connect-faith-communities-legal-resources
</t>
  </si>
  <si>
    <t>https://www.tncourts.gov</t>
  </si>
  <si>
    <t xml:space="preserve">https://www.tncourts.gov/rules/supreme-court/29
Civil Court Forms, Request to Postpone Filing Fee and Order, https://www.tncourts.gov/node/1436225  </t>
  </si>
  <si>
    <t>https://www.tncourts.gov/node/622453</t>
  </si>
  <si>
    <t>https://www.tncourts.gov/node/4684225</t>
  </si>
  <si>
    <t>https://www.tncourts.gov/node/305439</t>
  </si>
  <si>
    <t xml:space="preserve">Administered through partnership with Tennessee Alliance for Legal Services
https://www.help4tn.org/ - see Chat Bot at the bottom 
</t>
  </si>
  <si>
    <t>Administered through partnership with Tennessee Alliance for Legal Services - https://www.help4tn.org/ See Chat Bot at the bottom</t>
  </si>
  <si>
    <t>http://www.tncourts.gov/sites/default/files/docs/final_tn_statewide_lep_plan_july_2018.pdf</t>
  </si>
  <si>
    <t>http://www.tncourts.gov/programs/court-interpreters/find-court-interpreter.  
Tennessee's language services office is a division of the Office of Court Administration</t>
  </si>
  <si>
    <t>Tennessee informed NCAJ that this is handled internally BY Ryan Mouser, Court Interpreter Program Coordinator</t>
  </si>
  <si>
    <t>https://www.tncourts.gov/node/1072234</t>
  </si>
  <si>
    <t>Tennessee informed NCAJ that this is handled internally BY Ryan Mouser, Court Interpreter Program Coordinator, Ryan.Mouser@tncourts.gov.</t>
  </si>
  <si>
    <t xml:space="preserve">http://www.tncourts.gov/sites/default/files/docs/final_tn_statewide_lep_plan_july_2018.pdf
Tennessee Supreme Court Rule 42 Section 5.
</t>
  </si>
  <si>
    <t xml:space="preserve">Title VI training, judges and clerks receive additional materials
http://www.tncourts.gov/sites/default/files/docs/final_tn_statewide_lep_plan_july_2018.pdf
</t>
  </si>
  <si>
    <t xml:space="preserve">Various formats
http://www.tncourts.gov/sites/default/files/docs/final_tn_statewide_lep_plan_july_2018.pdf
</t>
  </si>
  <si>
    <t>http://www.tncourts.gov/sites/default/files/docs/final_tn_statewide_lep_plan_july_2018.pdf; http://www.youtube.com/watch?v=qaVKy-2HWIo&amp;feature=related</t>
  </si>
  <si>
    <t>http://www.tncourts.gov/sites/default/files/docs/court_interpreter_manual_june_2018.pdf; Tennessee Supreme Court Rule 42, Section 5(c)(2)(i)</t>
  </si>
  <si>
    <t>Tennessee Supreme Court Rules 42, Section 3</t>
  </si>
  <si>
    <t>https://www.tncourts.gov/programs/court-interpreters/become-interpreter; Tennessee Supreme Court Rules 42</t>
  </si>
  <si>
    <t xml:space="preserve">http://www.tncourts.gov/sites/default/files/docs/final_tn_statewide_lep_plan_july_2018.pdf 
http://tncourts.gov/programs/self-help-center/forms/order-protection-forms
http://tncourts.gov/programs/parenting-plan/forms
http://www.tncourts.gov/programs/self-help-center/what-should-i-expect-court-video
</t>
  </si>
  <si>
    <t>Tennessee's Language Access Plan states that translation of documents is a goal. Forms seeking a protective order are offered in a number of languages. However, review of the Tennessee courts website indicates that a number of important forms are not translated.  https://www.tncourts.gov/node/305439.</t>
  </si>
  <si>
    <t xml:space="preserve">http://www.tncourts.gov/sites/default/files/docs/final_tn_statewide_lep_plan_july_2018.pdf
Tennessee Supreme Court Rules 42
</t>
  </si>
  <si>
    <t xml:space="preserve">Tennessee informed NCAJ that it has access to language line and usea it when in-person interpreting isn’t an option.
http://www.tncourts.gov/sites/default/files/docs/final_tn_statewide_lep_plan_july_2018.pdf  - See page 9, “How staff can respond to LEP callers” and page 10, “How staff can respond to LEP individuals who have in-person contact”
</t>
  </si>
  <si>
    <t xml:space="preserve">Accessibility part of TN Supreme Court Rule 50, authorizes ATJC to review, study, etc. on this issue
Part of select ATJC Plans.
Reference: Ann-Louise Wirthlin, Director of Access to Justice and Strategic Collaboration
</t>
  </si>
  <si>
    <t>NCAJ was unable to locate any writing setting forth a requirement for preiodic training.  Tennessee informed NCAJ that such training in fact occurs. 
Reference: Ann-Louise Wirthlin, Director of Access to Justice and Strategic Collaboration</t>
  </si>
  <si>
    <t xml:space="preserve">
Tenn. Code Ann. § 24-1-211(g)
</t>
  </si>
  <si>
    <t>TCA 24-1-211</t>
  </si>
  <si>
    <t xml:space="preserve">Require them to be qualified. TCA 24-1-211 (a)(3) </t>
  </si>
  <si>
    <t>http://www.tncourts.gov/administration/human-resources/ada-policy/frequently-asked-questions/interacting-persons</t>
  </si>
  <si>
    <t>https://www.tncourts.gov/administration/human-resources/ada-policy/frequently-asked-questions/program-access#What%20kinds%20of%20auxiliary%20aids…</t>
  </si>
  <si>
    <t xml:space="preserve">See TCA sec. 40-24-105(b)(2)(6) in explanation for Primary Benchmark 4.  The full statute is reproduced below:
TCA sec. 105(b)(2)(6):
(A) Notwithstanding this subsection (b), if a licensee claims an inability to pay taxes, fines, or costs imposed for a disposition of any offense under the criminal laws of this state due to indigency, the court shall offer the person the opportunity to submit proof of the person's financial inability to pay, which may include a signed affidavit of indigency. For purposes of this subdivision (b)(6), the standard for a claim of indigency is the same as for an indigent person, as defined in § 40-14-201.
(B) Upon proof of a person's financial inability to pay, the court shall suspend the person's taxes, fines, and costs. No additional fines or costs accrue against the original taxes, fines, and costs as a result of or during the suspension of the person's taxes, fines, and costs. The court may order the person to reappear before the court for a reevaluation of the person's financial ability or inability to pay the taxes, fines, or costs. If, after the reevaluation, the person:
(i) Is no longer financially unable to pay or secure any portion of the taxes, fines, or costs in accordance with subdivision (b)(6)(A), the court shall reinstate the taxes, fines, and costs and apply subdivisions (b)(2)-(5); or
(ii) Remains financially unable to pay any portion of the taxes, fines, or costs, the court shall extend the suspension of the person's taxes, fines, and costs and may order the person to reappear before the court for a reevaluation of the person's financial ability or inability to pay the fine or cost in accordance with this subdivision (b)(6)(B). The process described by this subdivision (b)(6)(B) applies until the person fully pays the moneys owed the court or any outstanding taxes, fines, or costs are waived by the court.
</t>
  </si>
  <si>
    <t xml:space="preserve">Judges have discretion to waive or modify fines, but an equivalent statute does not appear to exist for costs.
Regarding fines, see TCA sec. 40-24-102 (“The several courts in which a cause is finally adjudged are authorized, either before or after final judgment, for good cause, to release the defendants, or any one (1) or more of them, from the whole or any part of fines or forfeitures accruing to the county or state.”).
Regarding discretion of costs, see State v. Black, 897 S.W.2d 680, 683 (Tenn. 1995), which indicates that although judges have some discretion to waive or modify costs, it is limited to certain situations (“[W]e believe that § 55–50–303(b)(1) should be construed as an exception to the general rules governing court costs. Therefore, we hold that General Sessions courts do possess the authority to waive court costs in a DUI case upon a finding that the defendant is indigent.”). </t>
  </si>
  <si>
    <t>Texas</t>
  </si>
  <si>
    <t>See http://civilrighttocounsel.org/major_developments/732</t>
  </si>
  <si>
    <t>See http://civilrighttocounsel.org/major_developments/729</t>
  </si>
  <si>
    <t>See http://civilrighttocounsel.org/major_developments/730</t>
  </si>
  <si>
    <t>See https://www.texasbar.com/Content/NavigationMenu/LawyersGivingBack/LegalAccessDivision/ProBonoResolution.pdf and http://www.cpbo.org/wp-content/uploads/2020/06/Pro-Bono-Rules-Chart-6.12.20.pdf</t>
  </si>
  <si>
    <t xml:space="preserve">See https://www.txcourts.gov/media/678096/JudicialEthicsOpinions.pdf </t>
  </si>
  <si>
    <t xml:space="preserve">Proposed Rule 6.05 was approved by the Committee on Disciplinary Rules and Referenda and by the State Bar of Texas Board of Directors. Now it will be submitted to the Supreme Court of Texas and then it will be put before the members of the State Bar in a referendum. See https://www.texasbar.com/AM/Template.cfm?Section=Member_Benefits&amp;Template=/cdrr/vendor/Requests.cfm </t>
  </si>
  <si>
    <t xml:space="preserve">The New Opportunities Volunteer Attorney (NOVA) Pro Bono Program which is governed by Article XIII of the State Bar Rules allows lawyers licensed in other states to provide pro bono services. The Supreme Court of Texas typically issues temporary orders allowing out-of-state lawyers to provide pro bono services when there is a qualifying disaster such as Hurricane Harvey. E.g. See Amended Emergency Order after Hurricane Harvey 
https://www.texasbar.com/Content/NavigationMenu/ForLawyers/DisasterResourcesforAttorneys/MiscDocketNo18-9029.pdf
</t>
  </si>
  <si>
    <t>The New Opportunities Volunteer Attorney (NOVA) Pro Bono Program which is governed by Article XIII of the State Bar Rules. See www.TexasBar.com/NOVA and http://www.cpbo.org/wp-content/uploads/2020/06/Pro-Bono-Rules-Chart-6.12.20.pdf</t>
  </si>
  <si>
    <t>If they meet the requirements of the New Opportunities Volunteer Attorney (NOVA) Pro Bono Program which is governed by Article XIII of the State Bar Rules. See www.TexasBar.com/NOVA</t>
  </si>
  <si>
    <t>State Bar of Texas Pro Bono Mentor CLE Program awards up to 5 hours of MCLE credit including 1 hour of ethics to attorneys participating as a “mentor” or “mentee” when handling a pro bono case for an approved legal aid or pro bono program.</t>
  </si>
  <si>
    <t>See https://www.txcourts.gov/statistics/annual-statistical-reports/</t>
  </si>
  <si>
    <t xml:space="preserve">Document fees are a standard rate of $.10 a page, with a document maximum price of $6.00. Attorneys of Record and SRLs are not required to purchase documents on their own cases. See https://research.txcourts.gov/ </t>
  </si>
  <si>
    <t>Order Establishing Texas Access to Justice Commission, 01-9065 (Tex. Sup. Ct.); Texas Access to Justice Commission, http://www.texasatj.org/</t>
  </si>
  <si>
    <t>Order Approving Revised Uniform Forms—Divorce Set One, 13-9085 (Tex. Sup. Ct.) (“[A] trial court must not refuse to accept any of the approved forms simply because the applicant used forms or is not represented by counsel.  If the approved forms are used, the court should attempt to rule on the case without regard to non-substantive defects.”). See https://www.txcourts.gov/media/515764/divorceset1forms.pdf and https://www.txcourts.gov/media/515764/divorceset1forms.pdf</t>
  </si>
  <si>
    <t>Order Approving Protective Order Forms, 05-9059 (Tex. Sup. Ct.) (“[I]f the approved forms are used, the court should attempt to rule on the application without regard to technical defects in the application.  A trial court must not refuse to accept the approved forms simply because the applicant is not represented by counsel.”). See https://www.txcourts.gov/rules-forms/forms/#family</t>
  </si>
  <si>
    <t>Tex. R. Civ. P. 145(c) (“Costs Defined. “Costs” mean any fee charged by the court or an officer of the court that could be taxed in a bill of costs, including, but not limited to, filing fees, fees for issuance and service of process, fees for a court-appointed professional, and fees charged by the clerk or court reporter for preparation of the appellate record.”)</t>
  </si>
  <si>
    <t>Tex. R. Civ. P. 145(a) (“General Rule. A party who files a Statement of Inability to Afford Payment of Court Costs cannot be required to pay costs except by order of the court as provided by this rule. After the Statement is filed, the clerk must docket the case, issue citation, and provide any other service that is ordinarily provided to a party. The Statement must either be sworn to before a notary or made under penalty of perjury. In this rule, “declarant” means the party filing the Statement.”); Tex. R. Civ. P. 145(e) (“Evidence of Inability to Afford Costs Required. The Statement must say that the declarant cannot afford to pay costs. The declarant must provide in the Statement, and, if available, in attachments to the Statement, evidence of the declarant’s inability to afford costs, such as evidence that the declarant: (1) receives benefits from a government entitlement program, eligibility for which is dependent on the recipient’s means; (2) is being represented in the case by an attorney who is providing free legal services to the declarant, without contingency, through: (A) a provider funded by the Texas Access to Justice Foundation; (B) a provider funded by the Legal Services Corporation; or (C) a nonprofit that provides civil legal services to persons living at or below 200% of the federal poverty guidelines published annually by the United States Department of Health and Human Services; (3) has applied for free legal services for the case through a provider listed in (e)(2) and was determined to be financially eligible but was declined representation; or (4) does not have funds to afford payment of costs.”)</t>
  </si>
  <si>
    <t>Mobile accessibility confirmed by member of the NCAJ research team</t>
  </si>
  <si>
    <t>Rules and Forms, Texas Judicial Branch. See http://www.txcourts.gov/rules-forms/forms.aspx#family and https://texaslawhelp.org.</t>
  </si>
  <si>
    <t>See Texas Self-Help E-Filing Portal, https://selfhelp.efiletexas.gov/srl/</t>
  </si>
  <si>
    <t>See https://www.efiletexas.gov/faqs.htm</t>
  </si>
  <si>
    <t>See https://www.txcourts.gov/publications-training/training-materials/webinars/all-webinars/court-services/language-access/</t>
  </si>
  <si>
    <t xml:space="preserve">See Rule 9.7(a)
https://www.txcourts.gov/media/1447573/jbcc-rules-effective-06162020.pdf 
</t>
  </si>
  <si>
    <t>A number of the individual language access plans adopted in Texas’ non-unified court system include requirements for providing services at contact points outside the courtroom.  NCAJ was not able to locate any statewide policy or information on provision of these services.  See, e.g., https://www.txcourts.gov/media/573801/LangAccPlan2278.pdf</t>
  </si>
  <si>
    <t xml:space="preserve">See Tex. Gov. Code Sec. 57.002
https://statutes.capitol.texas.gov/Docs/GV/htm/GV.57.htm 
</t>
  </si>
  <si>
    <t xml:space="preserve">See https://www.txcourts.gov/jbcc/licensed-court-interpreters/exams/ 
</t>
  </si>
  <si>
    <t>A number of the individual language access plans adopted in Texas’ non-unified court system include requirements for translating important documents.  On review of the forms available on the state court website, it appears that few forms are available in languages other than English.  See, e.g., https://www.txcourts.gov/media/573801/LangAccPlan2278.pdf</t>
  </si>
  <si>
    <t>Texas requires certified court interpreters, but excepts courts located in less populous counties.  NCAJ interprets this exception to be an attempt to provide a clear guideline as to ‘availability’ of a translator.  See, https://statutes.capitol.texas.gov/Docs/GV/htm/GV.57.htm</t>
  </si>
  <si>
    <t>A number of the individual language access plans adopted in Texas’ non-unified court system include requirements for the posting of signs.  The Texas courts website provides model signs.  NCAJ was not able to obtain information as to the frequency or consistency of actual signage.  See, e.g., https://www.txcourts.gov/media/573801/LangAccPlan2278.pdf</t>
  </si>
  <si>
    <t>Texas’ court website links to the I-Speak cards provided by the U.S. Dept. of Homeland security.  https://www.txcourts.gov/media/907190/i-speak-card-homeland-security.pdf</t>
  </si>
  <si>
    <t>A number of the individual language access plans adopted in Texas’ non-unified court system include requirements for providing access to remote translating services.   NCAJ was not able to obtain information as to whether these services are actually available or practically used.    See, e.g., https://www.txcourts.gov/media/573801/LangAccPlan2278.pdf</t>
  </si>
  <si>
    <t xml:space="preserve">See Tex. Civ. Prac. &amp; Rem. Code Chapter 21 Subchapter A 
https://statutes.capitol.texas.gov/Docs/CP/htm/CP.21.htm 
Tex. Gov. Code § 57.002(a)-(b)
https://statutes.capitol.texas.gov/Docs/GV/htm/GV.57.htm
Tex. Crim. Proc. Code § 38.31
https://statutes.capitol.texas.gov/Docs/CR/htm/CR.38.htm#38.31 
</t>
  </si>
  <si>
    <t xml:space="preserve">See Texas Gov. Code § 57.002(a)-(b) and § 57.026 
https://statutes.capitol.texas.gov/Docs/GV/htm/GV.57.htm   
Tex. Civ. Prac. Rem. Code § 21.003
https://statutes.capitol.texas.gov/Docs/CP/htm/CP.21.htm 
</t>
  </si>
  <si>
    <t>See 40 Tex. Admin. Code § 109.315</t>
  </si>
  <si>
    <t xml:space="preserve">10 TAC § 206.50 All state agency websites are required to be accessible. Accessibility standards are aligned with federal regulations set forth in Section 508 of the Rehabilitation Act of 1973. For the purpose of this requirement, “state agency” includes any part of the judicial branch that is created by the constitution or statute. </t>
  </si>
  <si>
    <t xml:space="preserve">Tex. Hum. Res. Code § 121.003(c) https://statutes.capitol.texas.gov/Docs/HR/htm/HR.121.htm    </t>
  </si>
  <si>
    <t xml:space="preserve">Tex. Hum. Res. Code § 121.003(d)(1)-(2) https://statutes.capitol.texas.gov/Docs/HR/htm/HR.121.htm    </t>
  </si>
  <si>
    <t>Tex. Gov. Code § 57.002 also includes CART</t>
  </si>
  <si>
    <t xml:space="preserve">https://statutes.capitol.texas.gov/Docs/GV/htm/GV.57.htm   </t>
  </si>
  <si>
    <t xml:space="preserve">Texas bill repeals the Driver Responsibility Program (DRP) and all associated fees. The DRP contributed significantly to driver’s license suspension for unpaid fines and fees in Texas – as of January 2018, 1.4 million Texans had suspended licenses for failure to pay DRP surcharges. </t>
  </si>
  <si>
    <t>The court must consider a defendant ability to pay before ordering a defendant to make any payment of fines. Tex. Code Crim. Proc. Art. 42A.655. Added by Acts 2015, 84th Leg., R.S., Ch. 770 (H.B. 2299), Sec. 1.01, eff. January 1, 2017.</t>
  </si>
  <si>
    <t>An accused is presumed indigent if any of the following circumstances are present:
ii. The accused or the accused’s dependents are eligible to receive food stamps, Medicaid, Temporary Assistance for Needy Families, Supplemental Security Income, or public housing;
iii. The accused’s net household income does not exceed 125% of the Poverty Guidelines as revised annually by the United States Department of Health and Human Services and published in the Federal Register; or
iv. The accused is currently serving a sentence in a correctional institution, residing in a public
mental health facility, or subject to a proceeding in which admission or commitment to a mental health facility is sought. 
See 
https://www.collincountytx.gov/indigent_defense/Documents/MISDPlan.pdf Collin County, just north of Dallas. Population 969,603 (as of 2017).</t>
  </si>
  <si>
    <t>Houston offers a deferred payment option where residents can “a rest of the whole amount due to another date” but no mandatory payment plan, https://www.houstontx.gov/courts/paying-your-fine.html. Austin offers a payment plans for those who can not affords to pay in full, but the plans are not mandatory nor are they offered to all residents. A residents must be deemed indigent to be eligible for the payment plan, https://austintexas.gov/department/ways-pay.</t>
  </si>
  <si>
    <t>) Each clerk of a court, county judge, justice of the peace, sheriff, constable, and marshal shall keep a fee record. The record must contain: (1) a statement of each fee or item of cost charged for a service rendered in a criminal action or proceeding;(2) the number and style of the action or proceeding; and (3) the name of the officer or person who is entitled to receive the fee. (b) Any person may inspect a fee record described by Subsection (a). (c) A statement of an item of cost in a fee record is prima facie evidence of the correctness of the statement. (d) The county shall provide to officers required to keep a fee record by this article equipment and supplies necessary to keep the record. Tex. Code Crim. Proc. Art. 103.009(a)(c)</t>
  </si>
  <si>
    <t>Utah</t>
  </si>
  <si>
    <t>Utah Code Ann. Section 78A-6-1111
See also, National Coalition for Civil Right to Counsel, at http://civilrighttocounsel.org/major_developments/751</t>
  </si>
  <si>
    <t>Utah Code Ann. Section 62A-15-630.5(12)
See also, National Coalition for Civil Right to Counsel, at http://civilrighttocounsel.org/major_developments/747</t>
  </si>
  <si>
    <t>Utah Code Ann. Section 75-5-303
See also, National Coalition for Civil Right to Counsel, at http://civilrighttocounsel.org/major_developments/750</t>
  </si>
  <si>
    <t>Utah Code Section 78A-6-1111(b)(2)
See also, National Coalition for Civil Right to Counsel, at http://civilrighttocounsel.org/major_developments/1306</t>
  </si>
  <si>
    <t>https://www.utcourts.gov/resources/rules/ucja/ch13/6_1.htm 
https://www.utahbar.org/public-services/pro-bono-assistance/
See also, Pro Bono Institute, at http://www.cpbo.org/wp-content/uploads/2020/06/Pro-Bono-Rules-Chart-6.12.20.pdf</t>
  </si>
  <si>
    <t>Canon 3.7(B) – "A judge may encourage lawyers to provide pro bono publico legal services.”
https://www.utcourts.gov/resources/rules/ucja/ch12/Canon.3.htm</t>
  </si>
  <si>
    <t>https://www.utcourts.gov/resources/rules/ucja/ch13/6_5.htm</t>
  </si>
  <si>
    <t>https://www.utcourts.gov/resources/rules/ucja/ch14/08%20Special%20Practice/USB14-803.html
https://www.utcourts.gov/resources/rules/ucja/ch14/01%20Integration%20and%20Management/USB14-110.html
See also, Pro Bono Institute, at http://www.cpbo.org/wp-content/uploads/2020/06/Pro-Bono-Rules-Chart-6.12.20.pdf</t>
  </si>
  <si>
    <t>https://www.utcourts.gov/resources/rules/ucja/ch14/07%20Admissions/USB14-719.html 
See also, Pro Bono Institute, at http://www.cpbo.org/wp-content/uploads/2020/06/Pro-Bono-Rules-Chart-6.12.20.pdf</t>
  </si>
  <si>
    <t>https://www.utcourts.gov/resources/rules/ucja/ch14/08%20Special%20Practice/USB14-803.html
https://www.utcourts.gov/resources/rules/ucja/ch14/01%20Integration%20and%20Management/USB14-110.html
See also, Pro Bono Institute, at http://www.cpbo.org/wp-content/uploads/2020/06/Pro-Bono-Rules-Chart-6.12.20.pdf
Law professors are either on active or inactive status with the Utah Bar.</t>
  </si>
  <si>
    <t xml:space="preserve">https://www.utahbar.org/member-services/pro-bono-opportunities-lawyers/ </t>
  </si>
  <si>
    <t>https://www.utcourts.gov/resources/rules/urcp/urcp075.html (limited appearance rule)
https://www.utcourts.gov/resources/rules/urcp/urcp074.html (noting the withdrawal process does not require judicial authorization after completing the purpose or proceeding for which the limited appearance was made)
https://www.utcourts.gov/howto/legalassist/ (see section on “Limited Legal Help”)</t>
  </si>
  <si>
    <t>https://www.utcourts.gov/stats/?stats=current</t>
  </si>
  <si>
    <t>The courts publish a report about self-represented parties each year but it is for specific case types in district court only (not for juvenile cases). Copy available upon request.</t>
  </si>
  <si>
    <t xml:space="preserve">https://www.utcourts.gov/resources/rules/ucja/ch04/4-202_08.htm
Utah Rule of Court 4-202.08 Fees for records, information, and services, subsection, 8(a)(iii)(applying fee waiver for parties and those who cannot afford to pay). </t>
  </si>
  <si>
    <t>The Utah State Bar has an Access to Justice Commission, which exists by charge from the Utah Bar Commission, but not by statute, rule, etc.  The administrative director is Rob Jebson (rob.jepson@utahbar.org)
The Utah Judicial Council (the governing body for the Utah Courts) has a Standing Committee on Resources for Self-Represented Parties, created by court rule, at
https://www.utcourts.gov/resources/rules/ucja/ch01/1-205.htm</t>
  </si>
  <si>
    <t>Utah Code 9-7-313, at https://le.utah.gov/xcode/Title9/Chapter7/9-7-S313.html?v=C9-7-S313_1800010118000101.</t>
  </si>
  <si>
    <t>Utah R. Jud. Admin. 3-117-3-117(3)(b), at https://www.utcourts.gov/resources/rules/ucja/ch03/3-117.htm.</t>
  </si>
  <si>
    <t xml:space="preserve">The Standing Committee on Court Forms is staffed by the Administrative Office of the Courts and much of the committee work is accomplished by the State Law Librarian. The committee meets monthly on a continual basis.  It is comprised of a broad group of stakeholders. Utah R. Jud. Admin. 1-205(1)(B)(xiv):
https://www.utcourts.gov/resources/rules/ucja/ch01/1-205.htm
https://www.utcourts.gov/committees/index.asp?comm=39
In addition, the Online Court Assistance Program (OCAP) is statutorily mandated to provide court forms for certain case types. Utah Code 78A-2-501:
https://le.utah.gov/xcode/Title78A/Chapter2/78A-2-S501.html?v=C78A-2-S501_2019051420190514
OCAP costs $20 to use and the funds are used to develop, operate and maintain the system.
</t>
  </si>
  <si>
    <t xml:space="preserve">Self-Help Resources/Self-Represented Parties, at https://www.utcourts.gov/selfhelp/. </t>
  </si>
  <si>
    <t>Utah Code 97-313, at https://le.utah.gov/xcode/Title9/Chapter7/9-7-S313.html?v=C9-7-S313_1800010118000101.</t>
  </si>
  <si>
    <t>Self-Help Center, at https://www.utcourts.gov/selfhelp/contact/.</t>
  </si>
  <si>
    <t>For courts of record (appellate, district, and juvenile courts):
https://www.utcourts.gov/resources/rules/ucja/ch04/4-201.htm
See also, https://le.utah.gov/xcode/Title78A/Chapter2/78A-2-S405.html?v=C78A-2-S405_1800010118000101
For courts not of record (justice courts):
https://www.utcourts.gov/resources/rules/ucja/append/b_repeal/JCStandards.htm
See also, https://le.utah.gov/xcode/Title78A/Chapter7/78A-7-S103.html?v=C78A-7-S103_2019051420190514</t>
  </si>
  <si>
    <t>Rule 4.401.02. Possession and use of portable electronic devices, at https://www.utcourts.gov/resources/rules/ucja/ch04/4-401_02.htm.</t>
  </si>
  <si>
    <t>Utah Courts, at https://www.utcourts.gov/.</t>
  </si>
  <si>
    <t xml:space="preserve">Mobile accessibility confirmed by NCAJ research team member. </t>
  </si>
  <si>
    <t xml:space="preserve">Website is found easily through standard search techniques.    
Utah Courts, at https://www.utcourts.gov/. </t>
  </si>
  <si>
    <t>Fee and Fee Waiver, at https://www.utcourts.gov/resources/forms/waiver/index.html.
See also, Rule 4-508. Guidelines for Ruling on a Motion to Waive Fees, at https://www.utcourts.gov/resources/rules/ucja/ch04/4-508.htm.</t>
  </si>
  <si>
    <t>These materials are available through the courts’ document assembly program (OCAP), but are not available as blank, non-customized forms on the courts’ website.</t>
  </si>
  <si>
    <t>Modifying Child Support, at https://www.utcourts.gov/howto/family/modification/child_support/.</t>
  </si>
  <si>
    <t>Protective Order Forms, at https://www.utcourts.gov/abuse/protective_orders.html.</t>
  </si>
  <si>
    <t xml:space="preserve">Debt Collection, at https://www.utcourts.gov/howto/judgment/debt_collection/. </t>
  </si>
  <si>
    <t>Landlord-Tenant, at https://www.utcourts.gov/howto/landlord.</t>
  </si>
  <si>
    <t>Utah Code § 78A-2-501 (establishing the Online Court Assistance Program – OCAP), at https://le.utah.gov/xcode/Title78A/Chapter2/78A-2-S501.html?v=C78A-2-S501_2019051420190514
List of case types available in OCAP, at
http://www.utcourts.gov/ocap</t>
  </si>
  <si>
    <t>Utah Code § 78A-2-501 (establishing the Online Court Assistance Program – OCAP):
https://le.utah.gov/xcode/Title78A/Chapter2/78A-2-S501.html?v=C78A-2-S501_2019051420190514
List of case types available in OCAP:
http://www.utcourts.gov/ocap/</t>
  </si>
  <si>
    <t xml:space="preserve">Utah Code § 78A-2-501 (establishing the Online Court Assistance Program – OCAP):
https://le.utah.gov/xcode/Title78A/Chapter2/78A-2-S501.html?v=C78A-2-S501_2019051420190514
List of case types available in OCAP:
http://www.utcourts.gov/ocap/
</t>
  </si>
  <si>
    <t>Kara J. Mann
karajm@utcourts.gov
Language Access Program Coordinator
Administrative Office of the Courts
450 S. State St., N31
Salt Lake City, Utah 84111
801-578-3828</t>
  </si>
  <si>
    <t>Annual report submitted to the Utah Judicial Council each year in February (most recent annual progress report delivered and considered on February 24, 2020).  Copy available upon request.</t>
  </si>
  <si>
    <t>Michael Dreschel, Assistant State Court Administrator, michaelcd@utcourts.gov
Utah informed NCAJ that each judicial district has a dedicated court-IT-supported calendar specifically created for coordinating interpreter services.</t>
  </si>
  <si>
    <t>Michael Dreschel, Assistant State Court Administrator, michaelcd@utcourts.gov
Utah informed NCAJ that Language Access training is provided to every judge at each new judge orientation.  Relevant employees receive training to enable them to address language access issues in their day-to-day jobs.</t>
  </si>
  <si>
    <t xml:space="preserve">Michael Dreschel, Assistant State Court Administrator, michaelcd@utcourts.gov
Utah informed NCAJ that the courts have an online training portal (OTP) with the following content available to every court employee:
• Working with Interpreters (CORIS) (for district and justice courts)
• Working with Interpreters (CARE) (for juvenile courts)
These training modules explain: how to identify when interpreters should be provided by the court; how to schedule an interpreter for a hearing; the components of interpreter forms; and clerk responsibilities. </t>
  </si>
  <si>
    <t>Certification requires 16 CE hours every two years:
https://www.utcourts.gov/resources/rules/ucja/ch03/3-306_03.htm</t>
  </si>
  <si>
    <t xml:space="preserve">
Utah informed NCAJ that training on interpreters is available for court staff on the courts’ intranet.  These materials are not publicly accessible, but are available to every court employee when they are logged into the courts’ non-public network.  The materials include:
• Juvenile Court Judicial Support Staff Training Reference Document
• Justice Court Bench Book
• Interpreters Payment Guidelines for Non-court Proceedings
• District Court Clerical Training Resource Document – Calendaring
• District Court Clerical Training Resource Document – Criminal Jury Trials
• Bench Book for Minor Guardianship and Conservatorship
• ICWA Judicial Bench Book
Copies available upon request.</t>
  </si>
  <si>
    <t>Michael Dreschel, Assistant State Court Administrator, michaelcd@utcourts.gov
Utah informed NCAJ that can be accessed through courts’ intranet.  Copies available upon request.</t>
  </si>
  <si>
    <t>Michael Dreschel, Assistant State Court Administrator, michaelcd@utcourts.gov
Utah informed NCAH that can be accessed through courts’ intranet.  Copies available upon request.</t>
  </si>
  <si>
    <t xml:space="preserve">Michael Dreschel, Assistant State Court Administrator, michaelcd@utcourts.gov
Utah informed NCAH that interpreter services are available during contact with self help clerk counters, Human Resources Policy 570 – Second Language Stipends for court employees in each judicial district.  Copy available upon request.
https://www.utcourts.gov/resources/rules/ucja/ch03/3-306_04.htm
</t>
  </si>
  <si>
    <t>https://www.utcourts.gov/resources/rules/ucja/ch03/3-306_04.htm</t>
  </si>
  <si>
    <t>All candidates must pass an English Written Test provided by the National Center for State Courts (NCSC).
https://www.utcourts.gov/resources/interp/faq.html
https://www.utcourts.gov/resources/rules/ucja/ch03/3-306_03.htm
https://www.utcourts.gov/resources/rules/ucja/append/h_intprt/apph.htm</t>
  </si>
  <si>
    <t>The Language Access Committee is charged with identifying material to be translated in accordance with UCJA Rule 3-306.02(1).  The committee considers the yearly interpreter usage report that’s generated based on information captured by the case management systems, CORIS and CARE, when identifying language needs in Utah.
https://www.utcourts.gov/resources/rules/ucja/ch03/3-306_04.htm</t>
  </si>
  <si>
    <t xml:space="preserve">Information on court interpreters can be found on bilingual English and Spanish court forms, including the Summons, 10 Day Summons, Notice of Hearing, and Order to Show Cause.  Additionally, these bilingual forms have a sentence in Vietnamese, Arabic, and Mandarin at the bottom of the form to direct court patrons to the courts’ website where they can find the translated form in each language.   Here are the various versions of the Notice of Hearing forms as an example:
https://www.utcourts.gov/howto/filing/motions/docs/1111GE_Notice_of_Hearing.pdf 
https://www.utcourts.gov/howto/filing/motions/docs/1111GE_Notice_of_Hearing_Vietnamese.pdf 
https://www.utcourts.gov/howto/filing/motions/docs/1111GE_Notice_of_Hearing_Arabic.pdf 
https://www.utcourts.gov/howto/filing/motions/docs/1111GE_Notice_of_Hearing_Chinese.pdf 
The subpoena form contains a notice in English and Spanish, which includes information on the availability of, and how to access, court interpreters.
https://www.utcourts.gov/resources/forms/subpoena/docs/01_Subpoena.pdf </t>
  </si>
  <si>
    <t xml:space="preserve">The court’s main webpage has a link in English and Spanish to the Request an Interpreter page.  The page itself has links in the top right hand corner to the page in English, Spanish and Vietnamese. 
https://www.utcourts.gov/index.html 
https://www.utcourts.gov/resources/interp/request/spanish.html 
https://www.utcourts.gov/resources/interp/request/vietnamese.html 
Additionally, the self-help pages, which are accessible in Spanish, contain information about court interpreters, including that they are provided free of charge. 
https://www.utcourts.gov/abuse/information-sp.html#interpreters 
https://www.utcourts.gov/specproj/dived/index-sp.html 
</t>
  </si>
  <si>
    <t>https://www.utcourts.gov/resources/interp/
https://www.utcourts.gov/resources/interp/docs/I_Speak.pdf</t>
  </si>
  <si>
    <t xml:space="preserve">
Michael Dreschel, Assistant State Court Administrator, michaelcd@utcourts.gov
Utah informed NCAJ that all judicial districts have access to dedicated equipment and resources necessary to permit remote interpretation.</t>
  </si>
  <si>
    <t>Michael Dreschel, Assistant State Court Administrator, michaelcd@utcourts.gov
Utah informed NCAJ that they interpret “remote interpreter technology” to include telephone access to court interpreter services, which is available outside of the courtroom in each courthouse.</t>
  </si>
  <si>
    <t>Michael Dreschel, Assistant State Court Administrator, michaelcd@utcourts.gov
Utah informed NCAJ that the courts require second language employees to complete the Oral Proficiency Interview (OPI) provided by ALTA.  This is required by Court Personnel Policy and Procedure HR570.</t>
  </si>
  <si>
    <t xml:space="preserve">Utah law requires sign language interpreters to be overseen by the Utah Interpreter Program in the Utah State Office of Rehabilitation in accordance with Utah Code 78B-1-206:
https://le.utah.gov/xcode/Title78B/Chapter1/78B-1-P2.html?v=C78B-1-P2_1800010118000101
https://le.utah.gov/xcode/Title78B/Chapter1/78B-1-S206.html?v=C78B-1-S206_2017050920170509 
</t>
  </si>
  <si>
    <t xml:space="preserve">Each judicial district has a dedicated court-IT-supported calendar specifically created for coordinating sign language interpreter services. </t>
  </si>
  <si>
    <t xml:space="preserve">https://le.utah.gov/xcode/Title78B/Chapter1/78B-1-S202.html?v=C78B-1-S202_2017050920170509 </t>
  </si>
  <si>
    <t xml:space="preserve">To interpret for court proceedings, sign language interpreters must possess certification in good standing in: 
• RID SC:L
• Utah Master
• Utah Professional
• RID CI and CT
• RID CDI
• RID RSC
• NIC Master
• NIC Advanced
• NIC
• NAD IV
• NAD V
https://www.utcourts.gov/resources/interp/asl.html 
https://le.utah.gov/xcode/Title78B/Chapter1/78B-1-P2.html?v=C78B-1-P2_1800010118000101 
</t>
  </si>
  <si>
    <t xml:space="preserve">To become court approved sign language interpreters, interpreters must complete a one-day orientation training on interpreting in a legal setting, and pass a test on the Code of Professional Responsibility for Court Interpreters.  
https://www.utcourts.gov/resources/interp/asl.html
</t>
  </si>
  <si>
    <t xml:space="preserve">https://www.utcourts.gov/admin/ada/ </t>
  </si>
  <si>
    <t xml:space="preserve">https://www.utcourts.gov/admin/ada
If you need special accommodations in order to participate in activities of the Utah State Courts, contact the clerk of court for the location where your case is being held. (“clerk of court” linked to directory information for all clerks of court, including phone numbers and email addresses); AND
Webpage section titled: "What kinds of accommodations may the court provide?”
</t>
  </si>
  <si>
    <t xml:space="preserve">https://www.utcourts.gov/resources/interp/interpreters.html </t>
  </si>
  <si>
    <t xml:space="preserve">https://www.utcourts.gov/admin/ada/
If you need special accommodations in order to participate in activities of the Utah State Courts, contact the clerk of court for the location where your case is being held. (“clerk of court” linked to directory information for all clerks of court, including phone numbers and email addresses); AND
Accommodations may include: . . . Furnishing, at no charge, auxiliary aids and services, equipment, devices, materials in alternative formats, readers for the blind or others, or certified interpreters for persons with a hearing loss.
</t>
  </si>
  <si>
    <t xml:space="preserve">https://www.utcourts.gov/admin/ada/
If you need special accommodations in order to participate in activities of the Utah State Courts, contact the clerk of court for the location where your case is being held. (“clerk of court” linked to directory information for all clerks of court, including phone numbers and email addresses);
</t>
  </si>
  <si>
    <t xml:space="preserve">https://www.utcourts.gov/resources/rules/ucja/ch03/3-417.htm
AND
Statewide ADA Coordinator
Brent Johnson
801-578-3884
(info accessible on https://www.utcourts.gov/admin/ada/)
</t>
  </si>
  <si>
    <t xml:space="preserve">Statewide ADA Coordinator
Brent Johnson
801-578-3884
(info accessible on https://www.utcourts.gov/admin/ada/) 
AND
https://www.utcourts.gov/directory/ (search for Brent Johnson)
</t>
  </si>
  <si>
    <t xml:space="preserve">All eleven state contracts for debt collection services on behalf of the state Office of Debt Collection Services contain the term:  “Third Party Collection Agencies collecting on government accounts are not held to the Fair Debt Collection Practices Act, however, the State demands the same behavior to be followed in order to ensure Utah debtors are treated fairly and respectfully in accordance with the act.”  </t>
  </si>
  <si>
    <t>Salt Lake City issued an order providing defendants who participate in Covid-19 related community service opportunities, the option of submitting community service hours in lieu of paying a court fine or fee during the period of the emergency. Defendants who are unable to complete court ordered community service have the option of converting their community service obligations to court payments at the rate of $10 per hour. The court will also give all defendants a dollar‐for-dollar credit toward their fines/fees if they submit documentation of charitable donations to the Salt Lake Education Foundation’s Emergency Relief Fund or the Shelter the Homeless Fund between March 14, 2020, and June 1, 2020.</t>
  </si>
  <si>
    <t>Virginia</t>
  </si>
  <si>
    <t>Va. Code § 16.1–266(D); see also, National Coalition for Civil Right to Counsel
 http://civilrighttocounsel.org/major_developments/773</t>
  </si>
  <si>
    <t>Va. Code Ann. §§ 37.2-814(C), 37.2-817.2(A) (review of post-release mandatory outpatient treatment plan or discharge plan), 37.2-821 (extending such right to appeal); see also, National Coalition for Civil Right to Counsel
 http://civilrighttocounsel.org/major_developments/772</t>
  </si>
  <si>
    <t>Va. Code Ann. § 64.2-2003 (mandating  appointment of a guardian ad litem); see also, National Coalition for Civil Right to Counsel
 http://civilrighttocounsel.org/major_developments/779</t>
  </si>
  <si>
    <t>Va. Code Ann § 63.2-1203(C); see also, National Coalition for Civil Right to Counsel
 http://civilrighttocounsel.org/major_developments/774</t>
  </si>
  <si>
    <t>Rule 6.1 of the Virginia State Bar’s Professional Guidelines encourage lawyers to “render at least two percent per year of their professional time to pro bono publico legal services.” Though this differs from the best practice target of 50 hours, the 2% of professional time mark is sufficiently similar to the best practice to warrant credit." 
http://www.cpbo.org/wp-content/uploads/2020/06/Pro-Bono-Rules-Chart-6.12.20.pdf</t>
  </si>
  <si>
    <t>Va. Canons of Judicial Conduct, Canon 4, Rule C; http://www.courts.state.va.us/courts/scv/canons_of_judicial_conduct.pdf</t>
  </si>
  <si>
    <t>Rule 6.5 of the Virginia State Bar’s Professional Guidelines.
http://www.cpbo.org/wp-content/uploads/2020/06/Pro-Bono-Rules-Chart-6.12.20.pdf</t>
  </si>
  <si>
    <t>Rule 10 of the Virginia State Bar’s Professional Guidelines.
http://www.cpbo.org/wp-content/uploads/2020/06/Pro-Bono-Rules-Chart-6.12.20.pdf</t>
  </si>
  <si>
    <t>Section 3(f) of the Virginia State Bar’s Professional Guidelines.
http://www.cpbo.org/wp-content/uploads/2020/06/Pro-Bono-Rules-Chart-6.12.20.pdf</t>
  </si>
  <si>
    <t>http://www.cpbo.org/wp-content/uploads/2020/06/Pro-Bono-Rules-Chart-6.12.20.pdf.</t>
  </si>
  <si>
    <t>Rule 1.2 of the Virginia State Bar’s Professional Guidelines.</t>
  </si>
  <si>
    <t>http://www.courts.state.va.us/courtadmin/aoc/judpln/csi/home.html</t>
  </si>
  <si>
    <t>http://www.courts.state.va.us/programs/vajc/home.html</t>
  </si>
  <si>
    <t xml:space="preserve">Comment to Judicial Canon 3(B)(3)  “A judge may also inform unrepresented persons of free legal aid and similar assistance that is available.”
See also, Va. Courts Benchbook at 159, http://www.courts.state.va.us/courts/gd/resources/manuals/districtcourtbencbook.pdf </t>
  </si>
  <si>
    <t>See, Va. Courts Benchbook at 159-165, http://www.courts.state.va.us/courts/gd/resources/manuals/districtcourtbencbook.pdf</t>
  </si>
  <si>
    <t>Va. Code § 17.1-606</t>
  </si>
  <si>
    <t>See form: www.courts.state.va.us/forms/circuit/cc1414.pdf</t>
  </si>
  <si>
    <r>
      <rPr>
        <sz val="10"/>
        <rFont val="Verdana"/>
        <family val="2"/>
      </rPr>
      <t>See</t>
    </r>
    <r>
      <rPr>
        <sz val="10"/>
        <color theme="10"/>
        <rFont val="Verdana"/>
        <family val="2"/>
      </rPr>
      <t xml:space="preserve"> </t>
    </r>
    <r>
      <rPr>
        <u/>
        <sz val="10"/>
        <color theme="10"/>
        <rFont val="Verdana"/>
        <family val="2"/>
      </rPr>
      <t>https://selfhelp.vacourts.gov</t>
    </r>
  </si>
  <si>
    <t>See Model Policy for the Use of Portable Electronic Devices in Courthouses and Courtrooms</t>
  </si>
  <si>
    <t>See http://www.courts.state.va.us/main.htm</t>
  </si>
  <si>
    <t>Virginia Courts website appears first on standard internet searches.</t>
  </si>
  <si>
    <t>See https://selfhelp.vacourts.gov/node/14/filing-fees-waivers</t>
  </si>
  <si>
    <t>See https://selfhelp.vacourts.gov/vacourts-self-help-divorce</t>
  </si>
  <si>
    <t>See https://selfhelp.vacourts.gov/node/12</t>
  </si>
  <si>
    <r>
      <rPr>
        <sz val="10"/>
        <rFont val="Verdana"/>
        <family val="2"/>
      </rPr>
      <t xml:space="preserve">See </t>
    </r>
    <r>
      <rPr>
        <u/>
        <sz val="10"/>
        <color theme="10"/>
        <rFont val="Verdana"/>
        <family val="2"/>
      </rPr>
      <t>https://selfhelp.vacourts.gov/vacourts-self-help-divorce</t>
    </r>
  </si>
  <si>
    <t>Foreign Language Services Division. http://www.courts.state.va.us/courtadmin/aoc/djs/programs/interpreters/home.html</t>
  </si>
  <si>
    <t>http://courts.state.va.us/courtadmin/aoc/djs/programs/interpreters/home.html</t>
  </si>
  <si>
    <t>Virgina Code of Prof. Resp. for interpreters, Canon 10.  http://www.vacourts.gov/courtadmin/aoc/djs/programs/interpreters/code.html</t>
  </si>
  <si>
    <t xml:space="preserve"> http://www.courts.state.va.us/courtadmin/aoc/djs/programs/interpreters/manuals/lep/chapter10.pdf</t>
  </si>
  <si>
    <t>See: http://www.courts.state.va.us/courtadmin/aoc/djs/programs/interpreters/fli_spanish_cert.html</t>
  </si>
  <si>
    <t>The link for the VA statute on interprters is https://law.lis.virginia.gov/vacode/title8.01/chapter13/section8.01-384.1:1/  The statute makes appointment permissive.</t>
  </si>
  <si>
    <t>See: http://www.courts.state.va.us/courts/ada/home.html</t>
  </si>
  <si>
    <t>See http://www.courts.state.va.us/courts/ada/home.html</t>
  </si>
  <si>
    <t>See:
http://courts.state.va.us/courts/ada/home.html</t>
  </si>
  <si>
    <t>See: http://www.courts.state.va.us/courts/ada/home.html;
See also: http://www.courts.state.va.us/courts/ada/oes_slcart_request.pdf</t>
  </si>
  <si>
    <t>See: http://www.courts.state.va.us/courts/ada/ada_field_coordinators.pdf</t>
  </si>
  <si>
    <r>
      <t xml:space="preserve">See:  </t>
    </r>
    <r>
      <rPr>
        <sz val="10"/>
        <rFont val="Verdana"/>
        <family val="2"/>
      </rPr>
      <t>http://www.courts.state.va.us/courts/ada/grievance_procedure.pdf  And  http://www.courts.state.va.us/courts/ada/grievance_form.pdf</t>
    </r>
  </si>
  <si>
    <t>See:
http://www.courts.state.va.us/courts/ada/grievance_procedure.pdf</t>
  </si>
  <si>
    <t>See:
http://www.courts.state.va.us/courts/ada/home.html</t>
  </si>
  <si>
    <t xml:space="preserve">Only example of a fee is when parents “refuse” to pay for counsel:
https://law.lis.virginia.gov/vacodepopularnames/juvenile-and-domestic-relations-district-courts/
When the court appoints counsel to represent a child pursuant to subsection B or C of § 16.1-266 and, after an investigation by the court services unit, finds that the parents are financially able to pay for the attorney in whole or in part and refuse to do so, the court shall assess costs in whole or in part against the parents for such legal services in the amount awarded the attorney by the court. Such amount shall not exceed $100 if the action is in circuit court or the maximum amount specified in subdivision 1 of § 19.2-163 if the action is in district court.
</t>
  </si>
  <si>
    <t>https://www.scb.virginia.gov/docs/fy19finesandfeesreport.pdf 
The Commonwealth’s Attorneys representing the localities of Arlington/Falls Church, Fauquier, Loudoun, Stafford, City of Hampton and City of Virginia Beach all contracted with the local Treasurer to collect delinquent fines and fees.</t>
  </si>
  <si>
    <t xml:space="preserve">(a) See the FY19 Compensation Board report, available here: https://rga.lis.virginia.gov/Published/2019/RD641/PDF 
Such reports are required by statute.  “The Department of Taxation and the State Compensation Board shall annually report to the Governor and the General Assembly the total of fines, costs, forfeitures and penalties assessed, collected, and unpaid and those which remain unsatisfied or do not meet the conditions of § 19.2-354 by each circuit and district court.”  § 19.2-349(D).
(b) Research yielded no evidence of this.
(c) Research yielded no evidence of this.
(d) Research yielded no evidence of this.
(e) Research yielded no evidence of this.
(f) Research yielded no evidence of this.
</t>
  </si>
  <si>
    <t>Vermont</t>
  </si>
  <si>
    <r>
      <t xml:space="preserve">Counsel may be appointed for indigent accused parents and parents are informed of their right to counsel in related notices. 13 V.S.A. §§ 5232(3); 33 V.S.G. </t>
    </r>
    <r>
      <rPr>
        <sz val="10"/>
        <rFont val="Calibri"/>
        <family val="2"/>
      </rPr>
      <t>§§</t>
    </r>
    <r>
      <rPr>
        <sz val="10"/>
        <rFont val="Verdana"/>
        <family val="2"/>
      </rPr>
      <t xml:space="preserve"> 5305(b)-(c), 5306(a)-(b), 5311(b). 
See also, National Coalition for Civil Right to Counsel, http://civilrighttocounsel.org/major_developments/767</t>
    </r>
  </si>
  <si>
    <t>18 V.S.A. §§ 7111, 7613, 7621, 7625
See also, National Coalition for Civil Right to Counsel, http://civilrighttocounsel.org/major_developments/767</t>
  </si>
  <si>
    <r>
      <t xml:space="preserve">33 V.S.A. </t>
    </r>
    <r>
      <rPr>
        <sz val="10"/>
        <rFont val="Calibri"/>
        <family val="2"/>
      </rPr>
      <t>§§</t>
    </r>
    <r>
      <rPr>
        <sz val="10"/>
        <rFont val="Verdana"/>
        <family val="2"/>
      </rPr>
      <t xml:space="preserve"> 5112(a), Vt. R. Fam. P Rule 6(b)
See also, National Coalition for Civil Right to Counsel, http://civilrighttocounsel.org/major_developments/768</t>
    </r>
  </si>
  <si>
    <t>Right to counsel in private termination of parental rights cases recognized for indigent persons and minors.  15A V.S.A. §§ 2-405(c), 3-201(a)
See also, National Coalition for Civil Right to Counsel, http://civilrighttocounsel.org/major_developments/764</t>
  </si>
  <si>
    <t>V.R.P.C. 6.1
See also, Pro Bono Institute, http://www.cpbo.org/wp-content/uploads/2020/06/Pro-Bono-Rules-Chart-6.12.20.pdf</t>
  </si>
  <si>
    <t>Vt. Code of Jud. Cond. Rule 3.7(B) (2019)</t>
  </si>
  <si>
    <t>V.R.P.C. 6.5
See also, Pro Bono Institute, http://www.cpbo.org/wp-content/uploads/2020/06/Pro-Bono-Rules-Chart-6.12.20.pdf</t>
  </si>
  <si>
    <r>
      <t xml:space="preserve">Vermont recognizes a "Pro Bono Emeritus Licensure".  See Vt. Administrative Order No. 41, Section 11; </t>
    </r>
    <r>
      <rPr>
        <i/>
        <sz val="10"/>
        <rFont val="Verdana"/>
        <family val="2"/>
      </rPr>
      <t xml:space="preserve">see also </t>
    </r>
    <r>
      <rPr>
        <sz val="10"/>
        <rFont val="Verdana"/>
        <family val="2"/>
      </rPr>
      <t xml:space="preserve">Vermont Pro Bono Emeritus Licensing Statement (Oct. 2017), </t>
    </r>
    <r>
      <rPr>
        <i/>
        <sz val="10"/>
        <rFont val="Verdana"/>
        <family val="2"/>
      </rPr>
      <t xml:space="preserve">available at </t>
    </r>
    <r>
      <rPr>
        <sz val="10"/>
        <rFont val="Verdana"/>
        <family val="2"/>
      </rPr>
      <t>https://www.vermontjudiciary.org/sites/default/files/documents/900-00027.pdf
See also, Pro Bono Institute, http://www.cpbo.org/wp-content/uploads/2020/06/Pro-Bono-Rules-Chart-6.12.20.pdf</t>
    </r>
  </si>
  <si>
    <t>V.R.P.C. 1.2; Vt. R. Civ. Pro. 79.1</t>
  </si>
  <si>
    <t>Vermont requires that withdrawal "shall be granted . . . as a matter of course" upon completion of the purpose for which the limited appearance was made.  Vt. R. Civ. Pro. 79.1(h)(3).</t>
  </si>
  <si>
    <r>
      <t xml:space="preserve">Vermont Judiciary, </t>
    </r>
    <r>
      <rPr>
        <i/>
        <sz val="10"/>
        <rFont val="Verdana"/>
        <family val="2"/>
      </rPr>
      <t xml:space="preserve">Court Statistics and Reports, </t>
    </r>
    <r>
      <rPr>
        <sz val="10"/>
        <rFont val="Verdana"/>
        <family val="2"/>
      </rPr>
      <t>available at https://www.vermontjudiciary.org/about-vermont-judiciary/court-statistics-and-reports (including an "Annual Statistical Reports" subsection with links to annual reports)</t>
    </r>
  </si>
  <si>
    <t>Vermont Judicial Branch, FY 2019 Budget Summary, at 1 (noting educational programs "designed to inform self-represented litigants")
See, FY 2019 link to 2018 performance review, pages 22-24.  https://www.vermontjudiciary.org/sites/default/files/documents/2018%20Verrmont%20Judicial%20Overview%20020518.pdf</t>
  </si>
  <si>
    <t>See, Vermont Court Self-Help Page, https://www.vermontjudiciary.org/self-help</t>
  </si>
  <si>
    <t>https://www.vermontjudiciary.org/family/divorce#divorce-without-children</t>
  </si>
  <si>
    <t>https://www.vermontjudiciary.org/family/divorce#divorce-with-children</t>
  </si>
  <si>
    <t>https://www.vermontjudiciary.org/family/child-support#forms</t>
  </si>
  <si>
    <t>https://www.vermontjudiciary.org/family/relief-abuse#erforms</t>
  </si>
  <si>
    <t>https://www.vermontjudiciary.org/self-help/debt-collection-small-claims</t>
  </si>
  <si>
    <t>https://www.vermontjudiciary.org/civil/landlord-tenant</t>
  </si>
  <si>
    <t>https://www.vermontjudiciary.org/self-help/housing</t>
  </si>
  <si>
    <t>https://www.vermontjudiciary.org/self-help/application-waive-filing-fees-and-service-costs#:~:text=The%20court%20has%20an%20Application,you%20cannot%20afford%20the%20fees.&amp;text=You%20must%20complete%20all%20sections%20on%20the%20form.&amp;text=The%20clerk%20at%20the%20court%20can%20serve%20as%20a%20notary%20for%20you.</t>
  </si>
  <si>
    <t>Vermont's small claims court requires such information for actions to collect credit card debt.  Vt. R. Small Claims Rule 3(h).</t>
  </si>
  <si>
    <t>https://www.vermontjudiciary.org/about-vermont-judiciary/programs-and-services/courthouse-security</t>
  </si>
  <si>
    <t>https://www.vermontjudiciary.org/</t>
  </si>
  <si>
    <t>https://www.vermontjudiciary.org/ (Reviewed on a mobile device)</t>
  </si>
  <si>
    <t>Court website appears first (or near first) in searches for "vermont court" (and similar iterations) in  search engines.</t>
  </si>
  <si>
    <t>https://www.vermontjudiciary.org/self-help/application-waive-filing-fees-and-service-costs</t>
  </si>
  <si>
    <t>https://www.vermontjudiciary.org/family/relief-abuse#forms</t>
  </si>
  <si>
    <r>
      <t xml:space="preserve">See Vermont Judiciary Language Action Plan at (a) Sections 3(a), (e), (g); (b) Section 3(g); (c) Secion 4(a); (d) Section 3(b); (e) Section 3(f); and (f) Section 4(d), </t>
    </r>
    <r>
      <rPr>
        <i/>
        <sz val="10"/>
        <rFont val="Verdana"/>
        <family val="2"/>
      </rPr>
      <t xml:space="preserve">available at </t>
    </r>
    <r>
      <rPr>
        <sz val="10"/>
        <rFont val="Verdana"/>
        <family val="2"/>
      </rPr>
      <t>https://www.vermontjudiciary.org/sites/default/files/documents/2017-01-03_-_Language_Access_Plan.pdf</t>
    </r>
  </si>
  <si>
    <t>https://www.vermontjudiciary.org/programs-and-services/language-access-interpreters-and-translators (at "Complaints/Feedback" subheading)</t>
  </si>
  <si>
    <r>
      <t xml:space="preserve">Vermont Court Interpreter Manual (2009) at Appendix F, </t>
    </r>
    <r>
      <rPr>
        <i/>
        <sz val="10"/>
        <rFont val="Verdana"/>
        <family val="2"/>
      </rPr>
      <t>available at</t>
    </r>
    <r>
      <rPr>
        <sz val="10"/>
        <rFont val="Verdana"/>
        <family val="2"/>
      </rPr>
      <t xml:space="preserve"> https://www.vermontjudiciary.org/sites/default/files/documents/Court_Interpreter_Manual_Final__040612_.pdf</t>
    </r>
  </si>
  <si>
    <t>The Vermont Language Access Plan states that the Chief Administrative Officer of the courts shall put language access training and education plans in place for judges and staff.  Vermont's state court website indicates that Vermont provides a number of training opportunities for judges and staff.  We were unable to verify that the training called for in the Language Access Plan has in fact occurred or that the training meets the specific requirements set forth in this indicator.
https://www.vermontjudiciary.org/sites/default/files/documents/2017-01-03_-_Language_Access_Plan.pdf</t>
  </si>
  <si>
    <t>The Vermont Language Access Plan states that the Chief Administrative Officer of the courts shall put language access training and edicuation plans in place for judges and staff.  Vermont's state court website indicates that Vermont provides a number of training opportunities for judges and staff.  We were unable to verify that the training called for in the Language Access Plan has in fact occurred or that the training meets the specific requirements set forth in this indicator.
https://www.vermontjudiciary.org/sites/default/files/documents/2017-01-03_-_Language_Access_Plan.pdf</t>
  </si>
  <si>
    <r>
      <t xml:space="preserve">See Code of Professional Responsibility for Interpreters in the Vermont Judiciary, Canon 10, </t>
    </r>
    <r>
      <rPr>
        <i/>
        <sz val="10"/>
        <rFont val="Verdana"/>
        <family val="2"/>
      </rPr>
      <t>available at</t>
    </r>
    <r>
      <rPr>
        <sz val="10"/>
        <rFont val="Verdana"/>
        <family val="2"/>
      </rPr>
      <t xml:space="preserve"> https://www.vermontjudiciary.org/sites/default/files/documents/Court_Interpreter_Manual_Final__040612_.pdf</t>
    </r>
  </si>
  <si>
    <t>The Vermont Language Access Plan states that each clerk's counter is equipped with a 'language line account code' and instructions on how to access the service.
https://www.vermontjudiciary.org/sites/default/files/documents/2017-01-03_-_Language_Access_Plan.pdf</t>
  </si>
  <si>
    <t>https://www.vermontjudiciary.org/programs-and-services/interpreters-and-translators-vermont-courts</t>
  </si>
  <si>
    <r>
      <t xml:space="preserve">See Vermont Judiciary Language Action Plan at Section 4(d), </t>
    </r>
    <r>
      <rPr>
        <i/>
        <sz val="10"/>
        <rFont val="Verdana"/>
        <family val="2"/>
      </rPr>
      <t xml:space="preserve">available at </t>
    </r>
    <r>
      <rPr>
        <sz val="10"/>
        <rFont val="Verdana"/>
        <family val="2"/>
      </rPr>
      <t>https://www.vermontjudiciary.org/sites/default/files/documents/2017-01-03_-_Language_Access_Plan.pdf</t>
    </r>
  </si>
  <si>
    <t>https://www.vermontjudiciary.org/programs-and-services/interpreters-and-translators-vermont-courts (noting that interpreter services are provided at no cost)</t>
  </si>
  <si>
    <r>
      <t xml:space="preserve">See Vermont Judiciary Language Action Plan Section 3(b), </t>
    </r>
    <r>
      <rPr>
        <i/>
        <sz val="10"/>
        <rFont val="Verdana"/>
        <family val="2"/>
      </rPr>
      <t xml:space="preserve">available at </t>
    </r>
    <r>
      <rPr>
        <sz val="10"/>
        <rFont val="Verdana"/>
        <family val="2"/>
      </rPr>
      <t xml:space="preserve">https://www.vermontjudiciary.org/sites/default/files/documents/2017-01-03_-_Language_Access_Plan.pdf </t>
    </r>
  </si>
  <si>
    <t>vermontjudiciary.org</t>
  </si>
  <si>
    <t xml:space="preserve">See Vermont Judiciary Language Action Plan Sections 2(d) and 3(b), available at https://www.vermontjudiciary.org/sites/default/files/documents/2017-01-03_-_Language_Access_Plan.pdf </t>
  </si>
  <si>
    <t xml:space="preserve">The Vermont Language Access Plan states that each clerk's counter is equipped with a 'language line account code' and instructions on how to access the service.
https://www.vermontjudiciary.org/sites/default/files/documents/2017-01-03_-_Language_Access_Plan.pdf </t>
  </si>
  <si>
    <t>https://www.vermontjudiciary.org/ada-info/policy-and-procedures-regarding-persons-disabilities</t>
  </si>
  <si>
    <t>Vermont includes sign language interpreters in its initial and ongoing requirements for interpreters generally.  See https://www.vermontjudiciary.org/sites/default/files/documents/Court_Interpreter_Manual_Final__040612_.pdf</t>
  </si>
  <si>
    <t>Vermont's Policy and Procedures for ADA compliance state explicitly that the Court Administrator 'shall ensure' that all employees and judges receive training.  NCAJ has no indication that the Court Administrator has failed to meet this obligation.</t>
  </si>
  <si>
    <t>https://www.vermontjudiciary.org/programs-and-services/interpreters-and-translators-vermont-courts (noting translation services occur at no cost, including sign language services).</t>
  </si>
  <si>
    <t>https://www.vermontjudiciary.org/ada-info (see "Features of this Website for Persons with Disabilities" subheading)</t>
  </si>
  <si>
    <t>The Court's accommodation request form includes certain exemplary auxillary aids (large print, Braille, taping), but does publicly post a policy regarding such aids.  https://www.vermontjudiciary.org/sites/default/files/documents/ADA%20request%20customer.pdf</t>
  </si>
  <si>
    <t>https://www.vermontjudiciary.org/ada-info (see "Requesting an Accommodation" sub-heading and linked form)</t>
  </si>
  <si>
    <t>The Court's accommodation request form includes certain exemplary auxillary aids (large print, Braille, taping).
https://www.vermontjudiciary.org/sites/default/files/documents/ADA%20request%20customer.pdf</t>
  </si>
  <si>
    <t>https://www.vermontjudiciary.org/ada-info (see "Filing a Complaint" sub-heading)</t>
  </si>
  <si>
    <t>https://www.vermontjudiciary.org/ada-info; https://www.vermontjudiciary.org/ada-info/policy-and-procedures-regarding-persons-disabilities</t>
  </si>
  <si>
    <t xml:space="preserve">Vermont meets the primary benchmark with respect to all fines.  13 V.S.A. sec. 7178 (“A Superior judge, in his or her discretion, may suspend all or any part of the fine assessed against a respondent.”). 
Vermont Superior judges are the trial judges of the state.  See https://www.vermontjudiciary.org/about-vermont-judiciary (“The Vermont Judiciary consists of an appellate court, which is the Supreme Court, and a trial court, known as the Vermont Superior Court. There are 14 units of the Superior Court, one corresponding to each county.”).
See also 13 V.S.A. sec. 7180(4)(C):
If the court concludes that the defendant is not in contempt because the defendant does not have the ability to pay the amount due, the court may:
(i) suspend all or any part of the amount due in the interests of justice, except that the court may not waive surcharges imposed pursuant to section 7282 of this title;
(ii) order the defendant to participate in the Restorative Justice Program conducted by a community reparative board and direct the reparative board to determine an appropriate amount of community service to be performed in lieu of all or part of the amount due.
</t>
  </si>
  <si>
    <t xml:space="preserve">Vermont permits suspension of driver’s licenses, for a maximum of 30 days, for failure to pay fines and fees imposed for certain traffic violations. 
4 V.S.A. sec. 1109(b)(2)(A): In the case of a judgment on a traffic violation for which the imposition of points against the person's driving record is authorized by law, the judgment shall contain a notice that failure to pay or otherwise satisfy the amount due within 30 days of the notice will result in suspension of the person's operator's license or privilege to operate, and that payment plan options are available. If the defendant fails to pay the amount due within 30 days of the notice, or by a later date as determined by a Judicial Bureau clerk or hearing officer, and the case is not pending on appeal, the Judicial Bureau shall provide electronic notice thereof to the Commissioner of Motor Vehicles. After 20 days from the date of receiving the electronic notice, the Commissioner shall suspend the person's operator's license or privilege to operate for a period of 30 days or until the amount due is satisfied, whichever is earlier.
However, 2019 Vermont House Bill No. 578 seeks to eliminate the option of suspending driver’s licenses for nonpayment on traffic violation judgments.  
</t>
  </si>
  <si>
    <t xml:space="preserve">Vermont does not appear to permit suspension of driver’s licenses for failure to appear.  Although https://www.freetodrive.org/maps/#page-content states that Vermont does permit such punishment, the statute cited – 4 VSA sec. 1109(b) – does not contain information on failure to appear, only failure to pay.  Research did not reveal other law allowing this in Vermont. </t>
  </si>
  <si>
    <t xml:space="preserve">Wash. Rev. Code § 13.34.090, Wash. Rev. Code § 13.34.062(2)(b); see also
http://civilrighttocounsel.org/major_developments/49
</t>
  </si>
  <si>
    <t xml:space="preserve">
RCW 71.05.360(5)(b).  Longstanding case law – attorneys appointed for juveniles and adults.
See also, National Coalition for Civil Right to Counsel, 
http://civilrighttocounsel.org/major_developments/61</t>
  </si>
  <si>
    <t>Counsel or GAL 
RCW 13.36.080
http://civilrighttocounsel.org/map
See also, National Coalition for Civil Right to Counsel, 
http://civilrighttocounsel.org/major_developments/60</t>
  </si>
  <si>
    <t xml:space="preserve">Wash. Rev. Code § 13.34.090.2; Wash. Rev. Code § 26.33.110(3)(b)(i); see also, National Coalition for a Civil Right to Counsel,
http://civilrighttocounsel.org/major_developments/853
</t>
  </si>
  <si>
    <t xml:space="preserve">Although the Washington RPC 6.1 only encourages attorneys to perform 30 hours of pro bono per year, the WSBA encourages attorneys to provide at least 50 hours pro bono service through its Pro Bono Honor Roll. Washington attorneys and limited legal license technicians that complete and report 50+ pro bono hours are included in the honor roll. This list is published on both the WSBA and Washington Supreme Court websites. The list is also published in WSBA’s magazine every October to coincide with “Pro Bono Month.” 
WSBA started a new tradition and began honoring the “top reporter” of pro bono hours with an award honoring each reporter and a blog post on the WSBA blog: here and here. The goal of honoring the “top reporter” is to incentivize WSBA members to do more pro bono as well as recognize the incredible pro bono work by these attorneys.
http://www.courts.wa.gov/court_rules/?fa=court_rules.display&amp;group=ga&amp;set=rpc&amp;ruleid=garpc6.1
https://www.wsba.org/docs/default-source/connect-serve/2018-washington-supreme-court-pro-bono-publico-honor-roll.pdf?sfvrsn=e750df1_4
https://nwsidebar.wsba.org/2020/02/27/wsba-pro-bono-awards-heather-kirkwood/
https://nwsidebar.wsba.org/2020/03/12/the-wsba-pro-bono-awards-benjamin-flick/
</t>
  </si>
  <si>
    <t>In Rule 3.7 of the Washington Code of Judicial Conduct, this is included in comment 5 of this rule. 
https://www.cjc.state.wa.us/index.php?page=governing_provisions&amp;section=code_of_judicial_conduct_canons</t>
  </si>
  <si>
    <t xml:space="preserve">Washington has adopted RPC 6.5.
https://www.courts.wa.gov/court_rules/?fa=court_rules.display&amp;group=ga&amp;set=RPC&amp;ruleid=garpc6.5
Stakeholders are working to possibly amend this RPC 6.5, so that is more adequately addresses the needs of volunteer lawyer programs in Washington. 
See also PBI: http://www.cpbo.org/wp-content/uploads/2020/06/Pro-Bono-Rules-Chart-6.12.20.pdf 
</t>
  </si>
  <si>
    <t>See also PBI, http://www.cpbo.org/wp-content/uploads/2020/06/Pro-Bono-Rules-Chart-6.12.20.pdf</t>
  </si>
  <si>
    <t>This status is currently known as “Emeritus Pro Bono.” There is a reduced annual license fee set at $200. This status limits the practice of law to providing pro bono representation through a Qualified Legal Services Provider. 
The WSBA Pro Bono Public Service Committee is proposing changes to the rule to reduce barriers for attorneys that want to be in this status. 
https://www.wsba.org/for-legal-professionals/license-renewal/status-changes/emeritus-pro-bono-membership-and-return-to-active-membership
See also PBI, http://www.cpbo.org/wp-content/uploads/2020/06/Pro-Bono-Rules-Chart-6.12.20.pdf</t>
  </si>
  <si>
    <t xml:space="preserve">Under APR 8(f)(8), in-house counsel can only advise corporate clients. However, they can volunteer with Qualified Legal Services Providers and provide legal advice in legal clinics.
In-house counsel that wants to appear in court for a pro bono client can apply through pro hac vice. Pro hac vice fees are waived for pro bono clients.
http://www.courts.wa.gov/court_rules/?fa=court_rules.display&amp;group=ga&amp;set=APR&amp;ruleid=gaapr08
https://www.wsba.org/for-legal-professionals/join-the-legal-profession-in-wa/lawyers/pro-hac-vice
See also, PBI, http://www.cpbo.org/wp-content/uploads/2020/06/Pro-Bono-Rules-Chart-6.12.20.pdf
</t>
  </si>
  <si>
    <t xml:space="preserve">WSBA members that provide pro bono work for any Qualified Legal Services Provider will be eligible for unlimited “other” CLE credit for their service. 
These members are also given access to free “public service education” CLEs that recorded CLEs on various substantive legal topics and ethics. 
https://www.wsba.org/connect-serve/volunteer-opportunities/volunteer-with-a-qlsp
See also PBI, http://www.cpbo.org/wp-content/uploads/2020/06/Pro-Bono-Rules-Chart-6.12.20.pdf
</t>
  </si>
  <si>
    <t xml:space="preserve">Housing Justice Projects across the state allow for pro bono attorneys representing tenants in unlawful detainer actions the day of. </t>
  </si>
  <si>
    <t xml:space="preserve">Wash. R. Prof. Conduct 1.2(c) (“A lawyer may limit the scope of the representation if the limitation is reasonable under the circumstances and the client gives informed consent.”). See https://www.courts.wa.gov/court_rules/?fa=court_rules.display&amp;group=ga&amp;set=RPC&amp;ruleid=garpc1.02
Wash. C. R. 70.1(b) Notice of Limited Appearance (“If specifically so stated in a notice of limited appearance filed and served prior to or simultaneous with the proceeding, an attorney’s role may be limited to one or more individual proceedings in the action. Service on an attorney who has made a limited appearance for a party shall be valid (to the extent permitted by statute and rule
5(b)) only in connection with the specific proceedings for which the attorney has appeared, including any hearing or trial at which the attorney appeared and any subsequent motions for presentation of orders. At the conclusion of such proceedings the attorney’s role terminates without the necessity of leave of court, upon the attorney filing notice of completion of limited appearance which notice shall include the client information required by rule 71(c)(1).”) See https://www.courts.wa.gov/court_rules/?fa=court_rules.display&amp;group=sup&amp;set=CR&amp;ruleid=supcr70.1
</t>
  </si>
  <si>
    <t xml:space="preserve">http://www.courts.wa.gov/caseload/ 
Data are reported by court level, case types, causes of action (for trial courts) and include filings, dispositions, proceedings, trend and statewide activity.  Trial courts’ reports are published monthly, year-to-date, and annually. Appellate court reports are published annually.
</t>
  </si>
  <si>
    <t>The Washington State Access to Justice Board was created by the Washington Supreme Court and is administered by the Washington State Bar Association
https://www.wsba.org/Legal-Community/Committees-Boards-and-Other-Groups/atj-board</t>
  </si>
  <si>
    <t>The Washington State Bar Association provides staff, including Access to Justice Board Manager, Diana Singleton</t>
  </si>
  <si>
    <t>2018-2020 State Plan for the Coordinated Delivery of Civil Legal Aid to Low-Income People. See website for more information.
http://allianceforequaljustice.org/for-the-alliance/state-plan/</t>
  </si>
  <si>
    <t>Judith M. Anderson
Court Education Services Supervisor
Judith.anderson@courts.wa.gov
The 2019 and 2020 Judicial College provided specific bench cards to limited jurisdiction judges regarding self-represented litigants. There are other bench cards on different subject areas that are disseminated that refer to access to justice and self-represented litigants.
Supporting to documents were submitted to the NCAJ research team.</t>
  </si>
  <si>
    <t xml:space="preserve">In 2016, the Administrative Office of the Courts, along with the Washington State Pattern Forms Committee, implemented the Plain Language Forms Project in Family Law forms. The Washington State Pattern Forms Committee is currently developing a work plan to implement plain language in other forms pursuant to the COSCA/CCJ Resolution which adopted NACM’s Plain Language Manual as a resource for plain language forms.
Funding allocated to Northwest Justice Project to create Washington Forms Online which is an interview program that populates forms that have already been created.
Additional information was provided below on other items that will launch:
The File for Divorce Without Children interview launched in April 2019.  A separate interview to Finalize Divorce will launch in 2020.  
http://www.courts.wa.gov/committee/content/PFCEstablishmentOrder12191978.pdf
Reference:Jeanne Englert, Manager, Board for Judicial Administration, Jeanne.Englert@courts.wa.gov
</t>
  </si>
  <si>
    <t xml:space="preserve">Washington informed NCAJ that the state uses a comment tool and log to address user concerns, but have not formally tested forms.  
Reference:Jeanne Englert, Manager, Board for Judicial Administration, Jeanne.Englert@courts.wa.gov
</t>
  </si>
  <si>
    <t xml:space="preserve">See Court Forms: Divorce Dissolution (http://www.courts.wa.gov/forms/?fa=forms.contribute&amp;formID=13)
See also List of All Court Forms Divorce (Chapter 26.09) (http://www.courts.wa.gov/forms/?fa=forms.static&amp;staticID=14#FamLawForms)
</t>
  </si>
  <si>
    <t>See Court Forms: Adjust Child Support Order, http://www.courts.wa.gov/forms/?fa=forms.contribute&amp;formID=53</t>
  </si>
  <si>
    <t>Washington State has many types of orders of protection, Domestic Violence, Sexual Assault Protection Orders, Extreme Risk Protection Orders, Vulnerable Adult Protection Orders and more. All of these forms can be found under the Protection Order Drop down box on the main Forms page (http://www.courts.wa.gov/forms/?fa=forms.home&amp;dis=y)</t>
  </si>
  <si>
    <t xml:space="preserve">Wash. G.R. 34 Waiver of Court and Clerk's Fees and Charges in Civil Matters on the Basis of Indigency provides guidelines for waiving civil filing fees and court costs for people who meet designated financial eligibility standard. See https://www.courts.wa.gov/court_rules/?fa=court_rules.display&amp;group=ga&amp;set=GR&amp;ruleid=gagr34
see also Jafar v. Webb, 177 Wn.2d 520(2013)
(http://courts.mrsc.org/mc/courts/zsupreme/177wn2d/177wn2d0520.htm )(holding that GR 34 “provides a uniform standard for determining whether an individual is indigent and further requires the court to waive all fees and costs for individuals who meet this standard.”)
</t>
  </si>
  <si>
    <t>This would be completed at the local level
Wash G.R. 34(3)(“An individual who is not represented by a qualified legal services provider (as that term is defined below) or an attorney working in conjunction with a qualified legal services provider shall be determined to be indigent within the meaning of this rule if such person, on the basis of the information presented, establishes that:    (A)  he or she is currently receiving assistance under a needs-based, means-tested assistance program such as the following:
 (i) Federal Temporary Assistance for Needy Families (TANF);
(ii) State-provided general assistance for unemployable individuals (GA-U or GA-X);
(iii) Federal Supplemental Security Income (SSI);
(iv) Federal poverty-related veteran's benefits; or
(v) Food Stamp Program (FSP); or. . . .”).
http://www.courts.wa.gov/court_rules/pdf/GR/GA_GR_34_00_00.pdf</t>
  </si>
  <si>
    <t>Substitute House Bill (SHB) 2476, Concerning debt buyers, which was signed by the Governor on March 18, 2020. The new law requires debt buyers (collection agencies) to provide certain information when filing to collect a debt. There must be a filing under the new law.)</t>
  </si>
  <si>
    <t xml:space="preserve">Rules for Appeal of Decisions of Courts of Limited Jurisdiction (RALJ) 5.1 states, in relevant part, “proceedings in a court of limited jurisdiction shall be recorded by electronic means, unless the parties agree that some other form of record shall be prepared at the parties' own expense or that no record of the proceedings is necessary.” Jeanne, as you know, we are a non-unified system, therefore, I do not think there is a “statewide” rule, although Superior Court has rules regarding the recording of court proceedings by court reporters. See CR 80.
http://www.courts.wa.gov/court_rules/pdf/CR/SUP_CR_80_00_00.pdf#search=See%20CR%2080
In our experience all superior court proceedings are recorded, either electronically/digitally or by a court report/stenographer in person. Our interpretation of the rule provided is that certain criteria must be met if electronic recording is utilized rather than stenographer, etc. 
</t>
  </si>
  <si>
    <t xml:space="preserve">http://www.courts.wa.gov/committee/?fa=committee.home&amp;committee_id=108
http://www.courts.wa.gov/court_dir/?fa=court_dir.facils
Name of person who can provide statement stating the list is complete: Crissy &lt;Crissy.Anderson@courts.wa.gov&gt;Anderson
</t>
  </si>
  <si>
    <t xml:space="preserve">www.courts.wa.gov
(1) The Washington Courts website uses standard language that is clear, consistent and targeted to our end users.
(2) Washington Courts has a well-established logo that is applied in a standardized way across all materials, including the website.
(3) The Washington Courts website uses top-level navigation for users to drill down to information and resources. For items that are timely or frequently accessed, users will find direct links on the home page.
</t>
  </si>
  <si>
    <t>The Washington Courts website is fully accessible and responsive on all mobile devices. The website does not use a web app.</t>
  </si>
  <si>
    <t>In WA 2020 Legislative Session, the legislature passed a budget proviso.  The language of the budget proviso begins on page 12 and is as follows: 
(17) $333,000 of the general fund—state appropriation for fiscal 9 year 2021 is provided solely for the administrative office of the courts to implement a statewide text notification system. The court date notification texting services must provide subscribers with criminal court date notifications and reminders by short message service or text message that includes but is not limited to the court date, session changes, and a court date reminder in advance of the scheduled court date.
http://lawfilesext.leg.wa.gov/biennium/2019-20/Pdf/Bills/Session Laws/Senate/6168-S.SL.pdf?q=20200526085253</t>
  </si>
  <si>
    <t>The Washington Courts website appears as the primary choice in internet searches. The web content is also marked up with a variety of microdata tags recognized by all major search engines.</t>
  </si>
  <si>
    <t xml:space="preserve">General Rule 34
http://www.courts.wa.gov/court_rules/pdf/GR/GA_GR_34_00_00.pdf
https://www.courts.wa.gov/forms/?fa=forms.contribute&amp;formID=87
There is also information on the widely used Washington law Help Website
https://www.washingtonlawhelp.org/resource/fee-waiver-forms-online
</t>
  </si>
  <si>
    <t xml:space="preserve">http://www.courts.wa.gov/forms/?fa=forms.contribute&amp;formID=13 </t>
  </si>
  <si>
    <t xml:space="preserve">http://www.courts.wa.gov/forms/?fa=forms.contribute&amp;formID=13
</t>
  </si>
  <si>
    <t xml:space="preserve">http://www.courts.wa.gov/forms/?fa=forms.contribute&amp;formID=53 </t>
  </si>
  <si>
    <t xml:space="preserve">http://www.courts.wa.gov/forms/?fa=forms.contribute&amp;formID=16 </t>
  </si>
  <si>
    <t>The File for Divorce Without Children interview launched in April 2019.  A separate interview to Finalize Divorce will launch in 2020.  (https://www.washingtonlawhelp.org/resource/divorce-forms-online)</t>
  </si>
  <si>
    <t>Interviews to File and Finalize Divorce With Children will launch by end of 2020.  Interviews for Child Support Worksheets and Order and to Make a Parenting Plan are available now.
https://www.washingtonlawhelp.org/resource/child-support-forms-online
https://www.washingtonlawhelp.org/resource/parenting-plan-forms-online</t>
  </si>
  <si>
    <t>State informed NCAJ that a Domestic Violence Protection Order interview will launch in summer 2020.  Reference: Jeanne Englert, Manager, Board for Judicial Administration, Jeanne.Englert@courts.wa.gov</t>
  </si>
  <si>
    <t>Answer a Lawsuit for Debt Collection has been online for several years. (https://www.washingtonlawhelp.org/resource/answering-a-lawsuit-for-debt-collection-self-help-forms)</t>
  </si>
  <si>
    <t>Chapter 2.43.090 RCW
https://apps.leg.wa.gov/RCW/default.aspx?cite=2.43
http://www.courts.wa.gov/programs_orgs/pos_interpret/content/pdf/StateLAP.pdf</t>
  </si>
  <si>
    <t>RCW 2.43.070 establishes the state’s Language Services Office.
https://apps.leg.wa.gov/RCW/default.aspx?cite=2.43
https://www.courts.wa.gov/programs_orgs/pos_interpret/</t>
  </si>
  <si>
    <t xml:space="preserve">http://www.courts.wa.gov/programs_orgs/pos_bja/?fa=pos_bja.interpreterServicesFunding
http://www.courts.wa.gov/programs_orgs/pos_bja/isftf/Funding%20Court%20Interpreters%202018.pdf
http://www.courts.wa.gov/programs_orgs/pos_bja/isftf/Interpreter%20compiled%20feedback%20report%20final.pdf
The Board of Judicial Administration conducted a statewide judicial survey in 2018 regarding language access needs in preparation for appropriations legislation and utilized data submitted to the AOC’s case management system in support of system needs. 
In addition, each court is required to periodically update their court-level language access needs as part of Language Access Plan (LAP) maintenance.
State reported that there is not consistently entered data from the case management systems but there is currently  a court reimbursement program and the state has more accurate data from the courts participating in that.
However, there is a summary of Feedback from Attorneys, Court personnel: http://www.courts.wa.gov/programs_orgs/pos_bja/isftf/Interpreter%20compiled%20feedback%20report%20final.pdf
http://www.courts.wa.gov/programs_orgs/pos_bja/isftf/Funding%20Court%20Interpreters%202018.pdf
</t>
  </si>
  <si>
    <t>Supreme Court General Rule 11.1 creates the Supreme Court Interpreter Commission and two of its standing committees, the Issues and Discipline Committees, respectively, which are responsible for monitoring and oversight of language access services provided by the courts as well as interpreter conduct issues, including discipline.  See GR 11.1(b)(1-3); http://www.courts.wa.gov/programs_orgs/pos_interpret/index.cfm?fa=pos_interpret.display&amp;fileName=generalRule11</t>
  </si>
  <si>
    <t>Washington reported to NCAJ that some individual courts utilize proprietary commercial interpreter scheduling software.   Our state court case operations are decentralized, though data collection, reporting, and case information is not.</t>
  </si>
  <si>
    <t xml:space="preserve">Washington reported to NCAJ that the annual Judicial College provides mandatory training on language access services in court proceedings to all newly appointed judges.  The New Court Employee Orientation Training Program provides a training segment to all new court staff on language access obligations of the courts.
Judith M. Anderson
Court Education Services Supervisor
judith.anderson@courts.wa.gov
Interpreter Commission, AOC Senior Court Program Analyst
Robert.Lichtenberg@courts.wa.gov
Supporting materials were provided by Washington.
</t>
  </si>
  <si>
    <t xml:space="preserve">Washington reported to NCAJ that there is a 2020 Judicial College and 2019 New Court Employees Training offered by the Administrative Office of the Courts Court Education Office.
Judith M. Anderson
Court Education Services Supervisor
judith.anderson@courts.wa.gov
Interpreter Commission, AOC Senior Court Program Analyst
Robert.Lichtenberg@courts.wa.gov
Supporting materials were provided by Washington.
</t>
  </si>
  <si>
    <t xml:space="preserve">By Supreme Court Interpreter Commission policy, State-credentialed court interpreters are required to earn 16 continuing education credits approved by the state AOC every two years in order to maintain certification.
http://www.courts.wa.gov/programs_orgs/pos_interpret/index.cfm?fa=pos_interpret.display&amp;fileName=continuingEducationForInterpreters
</t>
  </si>
  <si>
    <t>Judges can access the court interpreter bench card that provides instructions for appointing an interpreter for Limited English Proficient (LEP) speakers and American Sign Language (ASL) users at this web link: https://www.courts.wa.gov/content/publicUpload/Interpreters/BenchCard.pdf</t>
  </si>
  <si>
    <t>Washington reported to NCAJ that Court staff have access to a “language identification” 
I-Speak desk card to assist LEP speakers identify their language needs, but it is not designed to evaluate language fluency. Judges make that specific determination when appointing an interpreter.
Reference:Jeanne Englert, Manager, Board for Judicial Administration, Jeanne.Englert@courts.wa.gov</t>
  </si>
  <si>
    <t>See: https://inside.courts.wa.gov/index.cfm?fa=controller.showPage&amp;folder=courtInterpreter&amp;file=judicialGuide/index</t>
  </si>
  <si>
    <t>Courts are required to comply with the ADA and Title VI as a matter of law.   Chapter 2.43.090 requires LAPs to have a process for notice of rights and timely communication with court customers.  See: https://app.leg.wa.gov/RCW/default.aspx?cite=2.43.090</t>
  </si>
  <si>
    <t xml:space="preserve">RCW 2.43 (Spoken Language) 
https://app.leg.wa.gov/RCW/default.aspx?cite=2.43.030
RCW 2.42 (Deaf and Hard of Hearing/Speech Disabled)
https://app.leg.wa.gov/RCW/default.aspx?cite=2.42.120
</t>
  </si>
  <si>
    <t xml:space="preserve">Wash. Rev. Code § 2.43.070 Testing, certification of Interpreters (“(1) Subject to the availability of funds, the administrative office of the courts shall establish and administer a comprehensive testing and certification program for language interpreters. . . . (4) The administrative office of the courts shall conduct periodic examinations to ensure the availability of certified interpreters. Periodic examinations shall be made readily available in both eastern and western Washington locations. . . .”) See http://apps.leg.wa.gov/rcw/default.aspx?cite=2.43.070
The Washington State court interpreter credential requirement calls for the use of the NCSC Court Interpreter Written Examination prior to taking the oral performance examinations for languages the NCSC has a test for and the Versant English and OPI tests for other languages as available:
https://www.courts.wa.gov/programs_orgs/pos_interpret/index.cfm?fa=pos_interpret.display&amp;fileName=becomingACourtInterpreter
https://www.courts.wa.gov/programs_orgs/pos_interpret/index.cfm?fa=pos_interpret.display&amp;fileName=certifiedInterpreters
https://www.courts.wa.gov/programs_orgs/pos_interpret/index.cfm?fa=pos_interpret.display&amp;fileName=registeredInterpreters
</t>
  </si>
  <si>
    <t xml:space="preserve">RCW 2.43.090(1)(e)
https://apps.leg.wa.gov/RCW/default.aspx?cite=2.43
To see translated forms, see,
http://www.courts.wa.gov/forms/?fa=forms.home&amp;dis=y 
</t>
  </si>
  <si>
    <t xml:space="preserve">The State Pattern Forms Committee is charged with making available translated court pattern forms and utilizes a quality assurance process recommended by the Court Interpreter Commission; individual courts elect which non-pattern forms to translate and may provide translated documents on a case by case basis.
http://www.courts.wa.gov/forms/?fa=forms.home&amp;dis=y
 there is a link to the right of this webpage to translated forms
</t>
  </si>
  <si>
    <t>Washington reported to NCAJ that individual jurisdiction determination; case by case basis.</t>
  </si>
  <si>
    <t>Wash. Rev. Code § 2.43.030(1)(b)“Beginning on July 1, 1990, when a non-English-speaking person is a party to a legal proceeding, or is subpoenaed or summoned by an appointing authority or is otherwise compelled by an appointing authority to appear at a legal proceeding, the appointing authority shall use the services of only those language interpreters who have been certified by the administrative office of the courts, unless good cause is found and noted on the record by the appointing authority. For purposes of chapter 358, Laws of 1989, "good cause" includes but is not limited to a determination that. . . .”)See http://apps.leg.wa.gov/rcw/default.aspx?cite=2.43.030</t>
  </si>
  <si>
    <t>Wash. Rev. Code §  2.43.040(2) “In all legal proceedings in which the non-English-speaking person is a party, or is subpoenaed or summoned by the appointing authority or is otherwise compelled by the appointing authority to appear, including criminal proceedings, grand jury proceedings, coroner's inquests, mental health commitment proceedings, and other legal proceedings initiated by agencies of government, the cost of providing the interpreter shall be borne by the governmental body initiating the legal proceedings.”) See http://apps.leg.wa.gov/rcw/default.aspx?cite=2.43.040</t>
  </si>
  <si>
    <t xml:space="preserve">Washington reported to NCAJ that the State AOC Court Interpreter Program has made available signage in the most common languages spoken in the state that informs court customers interpreter services are available at no charge, which are posted in public view at major service access points. http://www.courts.wa.gov/programs_orgs/pos_interpret/
Sample sign: http://www.courts.wa.gov/content/publicUpload/Interpreters/WA%20multilingual%20poster.pdf
</t>
  </si>
  <si>
    <t xml:space="preserve">Washington reported to NCAJ that Courts have interpreter services signage posted at publicly accessible major contact areas in court offices and hallways.
http://www.courts.wa.gov/content/publicUpload/Interpreters/WA%20multilingual%20poster.pdf
</t>
  </si>
  <si>
    <t xml:space="preserve">Washington reported to NCAJ  that court staff have access to a “language identification” 
I-Speak desk card to assist LEP speakers identify their language needs, but it is not designed to evaluate language fluency. Judges make that specific determination when appointing an interpreter.
http://www.courts.wa.gov/content/publicUpload/Interpreters/WA%20I%20speak%202017%20resized.pdf
</t>
  </si>
  <si>
    <t xml:space="preserve">Washington reported to NCAJ that the AOC has offered remote video technology for court proceedings and interpreter services.  
Each court jurisdiction is responsible for the acquisition and implementation of remote interpreter technology for court proceedings and interpreter services. While there is no statute or rule requiring courts provide video-based interpreter services, when courts do use remote interpreting services, Court General Rule 11.3 addresses the proper use of remote telephonic interpreter services.  https://www.courts.wa.gov/court_rules/pdf/GR/GA_GR_11_03_00.pdf
</t>
  </si>
  <si>
    <t>Washington reported to NCAJ that while not expressly required by statute or rule, court customers have ready access to telephonic interpreting services at all court public service contact points when communicating with court staff.  The majority of our courts have access to an outside telephonic interpreting service to provide on-demand interpreted communications with LEP parties.
Reference:Jeanne Englert, Manager, Board for Judicial Administration, Jeanne.Englert@courts.wa.gov</t>
  </si>
  <si>
    <t>Washington reported to NCAJ tht ome individual courts utilize proprietary commercial interpreter scheduling software.  Washington State court case operations are decentralized, though data collection, reporting, and case information is not.
Reference:Jeanne Englert, Manager, Board for Judicial Administration, Jeanne.Englert@courts.wa.gov</t>
  </si>
  <si>
    <t>G.R. 33(a)(1) (“‘Accommodation’ means measures to make each court service, program, or activity, when viewed in its entirety, readily accessible to and usable by an applicant who is a qualified person with a disability, and may include but is not limited to: . . . (C) as to otherwise unrepresented parties to the proceedings, representation by counsel, as appropriate or necessary to making each service, program, or activity, when viewed in its entirety, readily accessible to and usable by a person with a disability. . . .”) See http://www.courts.wa.gov/court_rules/?fa=court_rules.display&amp;group=ga&amp;set=GR&amp;ruleid=gagr33</t>
  </si>
  <si>
    <t>RCW 2.42.120(1)</t>
  </si>
  <si>
    <t>Washington Administrative Code Section 388-818-530: eligibility for SC:L testing requires training and experience in legal interpreting in order to sit for the test itself. (https://apps.leg.wa.gov/wac/default.aspx?cite=388-818&amp;full=true)</t>
  </si>
  <si>
    <t>WA Model Desk book on Language Access strongly recommends team interpreting when possible.  See http://www.courts.wa.gov/programs_orgs/pos_interpret/content/StateLAP.docx
“Courts are strongly encouraged to secure the services of a team of interpreters, one sign language interpreter accompanied by an intermediary interpreter, in all communication encounters.”
Washington reported to NCAJ that the majority of courts attempt to provide interpreting teams whenever possible but it depends on the availability of interpreters in the area.  When a team is not possible, judges have been instructed to provide breaks every 20 minutes or so. 
Reference:Jeanne Englert, Manager, Board for Judicial Administration, Jeanne.Englert@courts.wa.gov</t>
  </si>
  <si>
    <t xml:space="preserve">Wash. G.R. 33 (“(1)  "Accommodation" means measures to make each court service, program, or activity, when viewed in its entirety, readily accessible to and usable by an applicant who is a qualified person with a disability,
and may include but is not limited to: . . .  (2)  "Person with a disability" means a person with a sensory, mental, or physical disability as defined by the American with Disabilities Act of 1990 (§ 42 U.S.C. 12101 et seq.) The Washington State Law Against
Discrimination (RCW 49.60 et eq.), or other similar local, state or federal laws.”) http://www.courts.wa.gov/court_rules/?fa=court_rules.display&amp;group=ga&amp;set=GR&amp;ruleid=gagr33
Wash. Rev. Code § 49.60.218 Use of dog guide or service animal — Unfair practice — Definitions.
(“(1) It shall be an unfair practice for any person or the person's agent or employee to commit an act which directly or indirectly results in any distinction, restriction, or discrimination, or the requiring of any person to pay a larger sum than the uniform rates charged other persons, or the refusing or withholding from any person the admission, patronage, custom, presence, frequenting, dwelling, staying, or lodging in any food establishment, except for conditions and limitations established by law and applicable to all persons, on the basis of the use of a dog guide or service animal by a person with a disability: PROVIDED, That this section shall not be construed to require structural changes, modifications, or additions to make any place accessible to a person with a disability except as otherwise required by law: PROVIDED, That behavior or actions constituting a risk to property or other persons can be grounds for refusal and shall not constitute an unfair practice. . . .”) See http://apps.leg.wa.gov/rcw/default.aspx?cite=49.60.218
https://apps.leg.wa.gov/rcw/default.aspx?cite=49.60.030
</t>
  </si>
  <si>
    <t xml:space="preserve">GR 33 that outlines this but practices may vary across courts.
GR 33 - REQUESTS FOR ACCOMMODATION BY PERSONS WITH DISABILITIES
    (a) Definitions.  The following definitions shall apply under this rule:
     (1) "Accommodation" means measures to make each court service, program, or activity, when viewed in its entirety,
readily accessible to and usable by a person with a disability, and may include but is not limited to:
     (A) making reasonable modifications in policies, practices, and procedures;
     (B) furnishing, at no charge, auxiliary aids and services, including but not limited to equipment, devices,
materials in alternative formats, qualified interpreters, or readers; and 
c)as to otherwise unrepresented parties to the proceedings, representation by counsel, as appropriate or necessary to making each service, program, or activity, when viewed in its entirety, readily accessible to and usable by a person with a disability.
http://www.courts.wa.gov/court_rules/?fa=court_rules.display&amp;group=ga&amp;set=GR&amp;ruleid=gagr33
</t>
  </si>
  <si>
    <t xml:space="preserve">http://www.courts.wa.gov/committee/?fa=committee.display&amp;item_id=1159&amp;committee_id=143 
Individual courts may also information on their website, for example King County Superior Court’s request for accommodation: https://www.kingcounty.gov/courts/superior-court/get-help/accommodation-requests.aspx
</t>
  </si>
  <si>
    <t>http://www.courts.wa.gov/committee/?fa=committee.display&amp;item_id=1375&amp;committee_id=143</t>
  </si>
  <si>
    <t xml:space="preserve">http://www.courts.wa.gov/?fa=home.sub&amp;org=ada&amp;page=guidelines&amp;layout=2&amp;parent=about
http://www.courts.wa.gov/committee/?fa=committee.home&amp;committee_id=143
There are some policy and best practice models on this a webpage.
A policy guide was created.
</t>
  </si>
  <si>
    <t>Washington</t>
  </si>
  <si>
    <t>N /A</t>
  </si>
  <si>
    <t>Seattle: Seattle Municipal Court judges voted to eliminate all discretionary fines and fees imposed in criminal cases, recognizing that people are struggling due to COVID-19 pandemic and that people of color and people with low incomes are weighed down by the burden of having these fees placed on them. The fees eliminated include the probation supervision fee, records check fee, work crew fee, and community service setup fee, totaling an average of $268,000 annually to the City’s General Fund. Changes are effective beginning September 16th.</t>
  </si>
  <si>
    <t xml:space="preserve">In 2018 enacted H.B. E2SHB 1783, which eliminated the state’s 12% interest on non-restitution portions of LFO, established guidelines for determining indigence and setting fines/fees, provided that courts may not impose fees on a defendant who cannot afford to pay, and various other terms related to courts’ ability to waive or modify LFOs. 
http://lawfilesext.leg.wa.gov/biennium/2017-18/Pdf/Bills/House%20Passed%20Legislature/1783-S2.PL.pdf </t>
  </si>
  <si>
    <t xml:space="preserve">Most LFOs are discretionary, with costs and certain other LFOs not permitted to be imposed on indigent defendants.  Upon finding that a person was not willfully in default of payments, the court may modify LFOs by allowing additional time, reducing amount of each installment, revoking the LFO in whole or in part, or converting the LFO to community service, except that if the court finds the person is indigent it shall order one of the aforementioned.  The standard is specifically indigence, rather than on ability to pay.  
https://www.courts.wa.gov/content/manuals/clj%20lfos.pdf </t>
  </si>
  <si>
    <t xml:space="preserve">RCW §§ 46.63.060, 46.63.110, 46.20.289 relate to traffic violations only, and the state does not allow suspension of drivers licenses for failure to pay except with regard to nonpayment of fines and fees related to driving related offenses. 
https://app.leg.wa.gov/RCW/default.aspx?cite=46.63 </t>
  </si>
  <si>
    <t>Wisconsin</t>
  </si>
  <si>
    <t>Wisconsin Statutes Annotated Sections 51.15(9), 51.20(3), 51.45(13)(b)(2), 967.06, 51.35(1)(e), 51.60(1), 48.23(1m)(c), 51.605(1)
See, http://civilrighttocounsel.org/major_developments/801)</t>
  </si>
  <si>
    <t>Wisconsin Statutes Annotated Sections 55.10, 55.105(1), 55.15(7)(cm), 55.18(2)(f)(3), 55.18(3)(c) (http://civilrighttocounsel.org/major_developments/802).</t>
  </si>
  <si>
    <t>Wisconsin Statutes Annotated Sections 48.235(1)(c), 48.235(3) 
See, http://civilrighttocounsel.org/major_developments/1192</t>
  </si>
  <si>
    <t>Wisconsin Supreme Court Rule 20:6.1 
See, https://www.wicourts.gov/sc/scrule/DisplayDocument.pdf?content=pdf&amp;seqNo=192772)
See also, http://www.cpbo.org/wp-content/uploads/2020/06/Pro-Bono-Rules-Chart-6.12.20.pdf</t>
  </si>
  <si>
    <t>Wisconsin Supreme Court Rule 20:6.5 
See, https://www.wicourts.gov/sc/scrule/DisplayDocument.pdf?content=pdf&amp;seqNo=192772)
See also, http://www.cpbo.org/wp-content/uploads/2020/06/Pro-Bono-Rules-Chart-6.12.20.pdf</t>
  </si>
  <si>
    <t>Wisconsin Supreme Court Rule 23.03 
See, https://www.wicourts.gov/sc/scrule/DisplayDocument.pdf?content=pdf&amp;seqNo=85224)
See also, http://www.cpbo.org/wp-content/uploads/2020/06/Pro-Bono-Rules-Chart-6.12.20.pdf</t>
  </si>
  <si>
    <t xml:space="preserve">Wisconsin Supreme Court Rule 31.05(7) 
See, https://www.wicourts.gov/sc/scrule/DisplayDocument.pdf?content=pdf&amp;seqNo=251420)
See also, http://www.cpbo.org/wp-content/uploads/2020/06/Pro-Bono-Rules-Chart-6.12.20.pdf
</t>
  </si>
  <si>
    <t>Wisconsin Supreme Court Rule 20:1.2(c) 
See, https://www.wicourts.gov/sc/scrule/DisplayDocument.pdf?content=pdf&amp;seqNo=197147</t>
  </si>
  <si>
    <t>Notice of Limited Appearance (GF-235) and Notice of Termination of Limited Appearance (GF-236) 
See, https://www.wicourts.gov/forms1/circuit/ccform.jsp?page=2&amp;FormName=&amp;FormNumber=&amp;beg_date=&amp;end_date=&amp;StatuteCite=&amp;Category=16</t>
  </si>
  <si>
    <t>Circuit court statistics 
See, https://www.wicourts.gov/publications/statistics/circuit/circuitstats.htm</t>
  </si>
  <si>
    <t>Litigants can complete Petition for Waiver of Fees and Costs - Affidavit of Indigency (CV-410A) to ask the court for a fee waiver 
See, https://www.wicourts.gov/forms1/circuit/ccform.jsp?FormName=&amp;FormNumber=&amp;beg_date=&amp;end_date=&amp;StatuteCite=&amp;Category=6&amp;SubCat=All</t>
  </si>
  <si>
    <t xml:space="preserve">Wisconsin </t>
  </si>
  <si>
    <r>
      <t xml:space="preserve">Wisconsin Supreme Court Rule 14 
See, </t>
    </r>
    <r>
      <rPr>
        <sz val="10"/>
        <rFont val="Verdana"/>
        <family val="2"/>
      </rPr>
      <t>https://www.wicourts.gov/sc/scrule/DisplayDocument.pdf?content=pdf&amp;segNo=227099</t>
    </r>
  </si>
  <si>
    <t>The state informed NCAJ that a Session on Judicial Ethics that included working with pro se litigants was held in August 2019 - Judicial College. 
Reference: Amber Peterson, Legal Advisor - Court Operations, Amber.Peterson@WICOURTS.GOV</t>
  </si>
  <si>
    <t>Office of Court Operations provides several written material on CourtNet (the court system's intranet) for clerks and registers in probate on Wisconsin Supreme Court Rule 70.41 governing the assistance that may be given to court users 
See, https://www.wicourts.gov/sc/scrule/DisplayDocument.pdf?content=pdf&amp;seqNo=250698
There is a sample signage and other resources that can be posted in clerk's offices. There is also an online training clerk staff can take on providing legal information versus legal advice.
Reference: Amber Peterson, Legal Advisor - Court Operations, Amber.Peterson@WICOURTS.GOV</t>
  </si>
  <si>
    <r>
      <rPr>
        <sz val="10"/>
        <rFont val="Verdana"/>
        <family val="2"/>
      </rPr>
      <t>Court Operations</t>
    </r>
    <r>
      <rPr>
        <sz val="10"/>
        <rFont val="Verdana"/>
        <family val="2"/>
      </rPr>
      <t xml:space="preserve"> provided 6 trainings throughout the state in 2019 on working with victims of domestic abuse and sexual assault, many of whom are pro se.
Reference: Amber Peterson, Legal Advisor - Court Operations, Amber.Peterson@WICOURTS.GOV</t>
    </r>
  </si>
  <si>
    <r>
      <t xml:space="preserve">The state informed NCAJ that many of its standardized court forms were specifically designed to be used by pro se litigants and use plain language whenever possible. 
For the forms portal see,  </t>
    </r>
    <r>
      <rPr>
        <sz val="10"/>
        <rFont val="Verdana"/>
        <family val="2"/>
      </rPr>
      <t>https://www.wicourts.gov/forms1/circuit/index.htm
Reference: Amber Peterson, Legal Advisor - Court Operations, Amber.Peterson@WICOURTS.GOV</t>
    </r>
  </si>
  <si>
    <t>The restraining order, small claims, and family forms were converted so they can be filled out electronically by SRLs using a "forms assistant." 
Forms Assistant Portal (https://www.wicourts.gov/services/public/selfhelp/index.htm). Other improvements to these forms include: (1) Reviewed notary requirements and deleted notary blocks if not statutorily required. (2) We are in the process of translating many of the family forms to Spanish. (3) Added this statement to many of the family forms: "This document was prepared with the assistance of a lawyer acting as mediator." (4) Comprehensive review of all small claims forms and step-by-step instructions were completed this year to improve readability and usability of the forms. (5) Forms Officer worked with county self-help clinics to improve access to the forms as well as process requests for form changes based on their experience with the pro se litigants.
Reference: Amber Peterson, Legal Advisor - Court Operations, Amber.Peterson@WICOURTS.GOV</t>
  </si>
  <si>
    <t>Joint Petition without Minor Children (FA-4111V) 
See, https://www.wicourts.gov/forms1/circuit/ccform.jsp?FormName=&amp;FormNumber=&amp;beg_date=&amp;end_date=&amp;StatuteCite=&amp;Category=12&amp;SubCat=All</t>
  </si>
  <si>
    <t>Joint Petition with Minor Children (FA-4110V) (https://www.wicourts.gov/forms1/circuit/ccform.jsp?FormName=&amp;FormNumber=&amp;beg_date=&amp;end_date=&amp;StatuteCite=&amp;Category=12&amp;SubCat=All).</t>
  </si>
  <si>
    <t>Notice of Motion and Motion to Change: Legal Custody, Physical Placement, Child Support, Maintenance or Arrears Payment (FA-4170V) 
See, https://www.wicourts.gov/forms1/circuit/ccform.jsp?page=2&amp;FormName=&amp;FormNumber=&amp;beg_date=&amp;end_date=&amp;StatuteCite=&amp;Category=12&amp;SubCat=All</t>
  </si>
  <si>
    <t>Wisconsin has four different orders of protection: (1) Domestic abuse, (2) Child abuse, (3) Individual at risk, and (4) Harassment. 
For the forms portal see,  https://www.wicourts.gov/forms1/circuit/formcategory.jsp?Category=4</t>
  </si>
  <si>
    <t>Summons and Complaints (Small Claims) (SC-500) 
See, https://www.wicourts.gov/forms1/circuit/ccform.jsp?FormName=&amp;FormNumber=&amp;beg_date=&amp;end_date=&amp;StatuteCite=&amp;Category=38</t>
  </si>
  <si>
    <r>
      <t xml:space="preserve">Summons and Complains (Small Claims) (SC5200V) 
See, </t>
    </r>
    <r>
      <rPr>
        <sz val="10"/>
        <rFont val="Verdana"/>
        <family val="2"/>
      </rPr>
      <t>https://www.wicourts.gov/forms1/circuit/ccform.jsp?FormName=&amp;FormNumber=&amp;beg_date=&amp;end_date=&amp;StatuteCite=&amp;Category=38</t>
    </r>
  </si>
  <si>
    <t>Wis. Stat. Section 814.29  
See, http://docs.legis.wisconsin.gov/statutes/statutes/814/I/29) ("Except as provided in sub. (lm), any person may commence, prosecute or defend any action or special proceeding in any court, or any writ of error or appeal therein, without being required to give security for costs or to pay any service or fee, upon order of the court based on a finding that because of poverty the person is unable to pay the costs of the action or special proceeding, or any writ of error or appeal therein, or to give security for those costs.").</t>
  </si>
  <si>
    <t>Petition for Waiver of Fees and Costs - Affidavit of Indigency (CV-410A) to ask the court for a fee waiver (https://www.wicourts.gov/forms1/circuit/ccform.jsp?FormName=&amp;FormNumber=&amp;beg_date=&amp;end_date=&amp;StatuteCite=&amp;Category=6&amp;SubCat=All). 
Wis. Stat. Section 814.29(1)(d) ("The court shall make a finding of poverty and issue an order under par. (a) if the affidavit demonstrates any of the following: 1. That the person is a recipient of means-tested public assistance, . . . 2. [t]hat the person is represented by an attorneys through a legal services program for indigent persons, . . . 3. [t]hat the person is otherwise unable, because of poverty, to pay the costs of the action, proceeding or appeal or to give security for those costs. In determining the person's ability under this subdivision to pay or give security for fees and costs, the court shall consider the person's household size, income, expenses, assets and debts and the federal poverty guidelines under 42 USC 9902(2).").</t>
  </si>
  <si>
    <t>The state informed NCAJ that based on the circuit court funding structure in Wisconsin, this type of funding/project would be a county responsibility. It is very possible individual counties have undertaken this type of project in the last 12 months.
Reference: Amber Peterson, Legal Advisor - Court Operations, Amber.Peterson@WICOURTS.GOV</t>
  </si>
  <si>
    <t>Subject to a few exceptions, a verbatim record of all proceedings in the circuit court shall be made under Wisconsin Supreme Court Rule 71.01(2)  
See, https://www.wicourts.gov/sc/scrule/DisplayDocument.pdf?content=pdf&amp;seqNo=251337) ("A verbatim record of all proceeding in the circuit shall be made, except for the following . . . ."). 
Wis. Sup. Ct. R. 71.03(1) 
("The original stenographic notes, voice recordings, digital audio recording, or other verbatim record required under SCR 71.01(2), made on the record or pursuant to an order of the court, constitute part of the records of the court in which made and are not property of the court reporter.").</t>
  </si>
  <si>
    <t>Wisconsin Courts Website 
See, https://www.wicourts.gov</t>
  </si>
  <si>
    <t>Text message reminder services are provided at the county level.  While the state is  unable to confirm that all Wisconsin counties have such reminders, several do.  
Examples: 
Ozaukee Court Website. 
See, https://www.co.ozaukee.wi.us/2351/Text-Message-Hearing-Reminders
Racine County Court
See, https://www.racinecounty.com/government/clerk-of-circuit-court</t>
  </si>
  <si>
    <t>Wisconsin Courts website appears first in respond to standard web search. 
Wisconsin Courts Website 
See, https://www.wicourts.gov</t>
  </si>
  <si>
    <t>For Circuit Court Family Forms see, https://www.wicourts.gov/forms1/circuit/ccform.js
p?FormName=&amp;FormNumber=&amp;beg_date=&amp;end_d
ate=&amp;StatuteCite=&amp;Category=12&amp;SubCat=All</t>
  </si>
  <si>
    <t>For Circuit Court Family Forms see,  https://www.wicourts.gov/forms1/circuit/ccform.js
p?FormName=&amp;FormNumber=&amp;beg_date=&amp;end_d
ate=&amp;StatuteCite=&amp;Category=12&amp;SubCat=All</t>
  </si>
  <si>
    <t>For Circuit Court Domestic Abuse Forms see,  https://www.wicourts.gov/forms1/circuit/ccform.js
p?FormName=&amp;FormNumber=&amp;beg_date=&amp;end_d
ate=&amp;StatuteCite=&amp;Category=11&amp;SubCat=Domesti
c%20Abuse%20Restraining%20Orders/Injunctions</t>
  </si>
  <si>
    <t>For Circuit Court Small Claims Forms see, https://www.wicourts.gov/forms1/circuit/ccform.js
p?FormName=&amp;FormNumber=&amp;beg_date=&amp;end_d
ate=&amp;StatuteCite=&amp;Category=38</t>
  </si>
  <si>
    <t>For Circuit Court Small Claims Forms see,  https://www.wicourts.gov/forms1/circuit/ccform.js
p?FormName=&amp;FormNumber=&amp;beg_date=&amp;end_d
ate=&amp;StatuteCite=&amp;Category=38</t>
  </si>
  <si>
    <t>Divorce and Family Law Self-Help Center  
See, https://www.wicourts.gov/services/public/selfhelp/divorce.htm</t>
  </si>
  <si>
    <t xml:space="preserve">Divorce and Family Law Self-Help Center 
See, https://www.wicourts.gov/services/public/selfhelp/divorce.htm </t>
  </si>
  <si>
    <t>Divorce and Family Law Self-Help Center 
See, https://www.wicourts.gov/services/public/selfhelp/divorce.htm</t>
  </si>
  <si>
    <t>Restraining Orders Self-Help Center 
See, https://www.wicourts.gov/services/public/selfhelp/
restord.htm</t>
  </si>
  <si>
    <t>Small Claims Self-Help Center 
See, https://www.wicourts.gov/services/public/selfhelp/
smallclaims.htm</t>
  </si>
  <si>
    <t>For the Wisconsin eFiling website see,  https://www.wicourts.gov/ecourts/efilecircuit/index.jsp</t>
  </si>
  <si>
    <t>Wis. Director of State Courts Office (DSCO) Language Access Plan (LAP), Sections II, III, V, &amp; VIII (updated 07/28/2017) 
See, https://www.wicourts.gov/services/interpreter/docs/laplan.pdf
Section II performs a needs assessment and sets forth the responsibilities of the different states courts. Section III discusses the courts' interpreter program. Section V goes through language-related training. Section VIII discusses monitoring of the plan. 
For the Director of State Courts see, https://www.wicourts.gov/courts/offices/director.htm 
For the Court Interpreter Program see, https://www.wicourts.g+D16:D42ov/services/interpreter/index.htm). Copies of county circuit court LAPs are kept with the DSCO's Court Interpreter Program (CIP). Individual circuit court LAPs are maintained, implemented, and enforced by each county.
Individual judicial districts also have Language Access Plans.  These plans are filed with the State Courts Office and provide additional descriptions of services.  
See, e.g., https://www.co.columbia.wi.us/columbiacounty/Portals/32/LAP%202016.pdf?ver=2016-09-23-153903-407</t>
  </si>
  <si>
    <t>Wis. DSCO LAP, Section III  
See, https://www.wicourts.gov/services/interpreter/docs/laplan.pdf
Court Interpreter Program
See, https://www.wicourts.gov/services/interpreter/index.htm) ("The Wisconsin Director of State Courts Office is committed to ensuring equal access to justice for all individuals throughout the court system regardless of the language they speak. To protect the rights of limited English speakers the Director of State Courts office maintains a program to improve interpreter services by certifying candidates who wish to interpret during legal proceedings.").</t>
  </si>
  <si>
    <t>Wis. DSCO LAP, Section VIII 
See, https://www.wicourts.gov/services/interpreter/docs/laplan.pdf ("The Director's office will routinely review the statewide LAP for any required modifications resulting from changes in federal or state laws, demographic shifts, or operating procedures. If appropriate, this plan may be revised to reflect public comments and suggestions. . . . Through the CIP and the District Court Administrators, the Director's Office will coordinate with the circuit courts to routinely review the effectiveness of their local plans, identify problems, and propose actions. . . .").</t>
  </si>
  <si>
    <t>Wis. DSCO LAP, Sections III &amp; VII (https://www.wicourts.gov/services/interpreter/docs/laplan.pdf) ("Complaints regarding lack of language assistance services or an accommodation or the quality of the language assistance provided during a court proceeding or at the clerk's counter may be brought to the attention of the clerk of court, District Court Administrator, ADA Coordinator, chief judge, presiding judge of the specific court where the matter occurred, CIP manager, or in accordance with the policies and procedures set forth in the circuit court's local LAP. . . . Complaints regarding a lack of language assistance services or the quality of the language assistance provided at any of the Director's Office or Supreme Court's administrative offices may be brought to the attention of the Director . . . .").
Complaint Procedure for Program Accessibility, Supreme Court and Court of Appeals 
See, https://www.wicourts.gov/services/public/docs/complaintprocedure.pdf 
CIP Program Policies and Procedures (updated 01/25/2019), Section 14 
See, https://www.wicourts.gov/services/interpreter/docs/policies.pdf;See also, https://www.wicourts.gov/services/public/interpretercomplaint.htm)("Any person may initiate a complaint against an interpreter by filing it with a judge, clerk of court, Direct Court Administrator (DCA), or CIP. . . .").</t>
  </si>
  <si>
    <r>
      <t xml:space="preserve">A compilation of interpreter and translation related statutes, rules, and case law is maintained by the DSCO CIP. 
</t>
    </r>
    <r>
      <rPr>
        <sz val="10"/>
        <rFont val="Verdana"/>
        <family val="2"/>
      </rPr>
      <t>Wisconsin Interpreting &amp; Translation Related Statutes, Rules and Case Law</t>
    </r>
    <r>
      <rPr>
        <b/>
        <sz val="10"/>
        <rFont val="Verdana"/>
        <family val="2"/>
      </rPr>
      <t xml:space="preserve"> </t>
    </r>
    <r>
      <rPr>
        <sz val="10"/>
        <rFont val="Verdana"/>
        <family val="2"/>
      </rPr>
      <t>(last updated on October 1st, 2019).</t>
    </r>
  </si>
  <si>
    <t>The State informed NCAJ that through the DSCO Consolidated Court Automation Programs (CCAP), there is an interpreter calendaring function for counties to use as part of case management processes. 
See, https://www.wicourts.gov/courts/offices/ccap.htm).
Reference: Amber Peterson, Legal Advisor - Court Operations, Amber.Peterson@WICOURTS.GOV</t>
  </si>
  <si>
    <r>
      <t xml:space="preserve">SCR 32.015(1) Wisconsin Judicial College 
See, </t>
    </r>
    <r>
      <rPr>
        <sz val="10"/>
        <rFont val="Verdana"/>
        <family val="2"/>
      </rPr>
      <t xml:space="preserve">https://docs.legis.wisconsin.gov/misc/scr/32/015 ("The Wisconsin judicial college is an annual, one week, two-part judicial orientation and education program for Wisconsin state court judges. Newly appointed or elected circuit court judges shall attend the Wisconsin judicial college together with an associated two-and one-half-day new judge orientation that is next scheduled after the new judge's election or appointment. Thereafter, all circuit court judges are required to attend the Wisconsin judicial college at least once every six-year term. Wisconsin court of appeals judges and supreme court justices may attend the Wisconsin judicial college, space permitting."). 
</t>
    </r>
    <r>
      <rPr>
        <sz val="10"/>
        <rFont val="Verdana"/>
        <family val="2"/>
      </rPr>
      <t xml:space="preserve">
Wis. DSCO LAP, Section V 
See, </t>
    </r>
    <r>
      <rPr>
        <sz val="10"/>
        <rFont val="Verdana"/>
        <family val="2"/>
      </rPr>
      <t>https://www.wicourts.gov/services/interpreter/docs/laplan.pdf)("The Director's Office through the CIP is responsible for conducting on-going education for court personnel and other stake-holders on state and federal requirements for providing language access and best practices for working with interpreters. In conjunction with the Office of Judicial Education, the CIP has delivered numerous statewide presentations on interpreters and interpreter-related issues since 2002 to present. . . . The Director's Office recommend that counties routinely train deputy clerks of court and judicial assistants on methods to identify language issues and deliver appropriate services. As new employees are hired, information on the county's LAP and requirements under the ADA should be included in their new employee orientation. . . ."). Copies of county circuit court LAPs are kept with the DSCO's Court Interpreter Program (CIP). Individual circuit court LAPs are maintained, implemented, and enforced by each county.</t>
    </r>
  </si>
  <si>
    <t xml:space="preserve">SCR 32.02 Compulsory education required 
See, https://docs.legis.wisconsin.gov/misc/scr/32/02 ("A judge shall earn 60 credits each period of 6 years by participating in educational programs approved by the judicial education committee. . . ."). 
Wis. DSCO LAP, Section V 
See, https://www.wicourts.gov/services/interpreter/docs/laplan.pdf ("Front line staff members are often the first points of contact with LEP individuals. The Director's Office recommends that counties routinely train deputy clerks of court and judicial assistants on methods to identify langauge issues and deliver appropriate services. . . ."). Copies of county circuit court LAPs are kept with the DSCO's Court Interpreter Program (CIP). Individual circuit court LAPs are maintained, implemented, and enforced by each county. </t>
  </si>
  <si>
    <r>
      <t xml:space="preserve">CIP Program Policies and Procedures , Section 20 (updated 01/25/2019) 
See, </t>
    </r>
    <r>
      <rPr>
        <sz val="10"/>
        <rFont val="Verdana"/>
        <family val="2"/>
      </rPr>
      <t>https://www.wicourts.gov/services/interpreter/docs/policies.pdf ("All interpreters working in Wisconsin courts are strongly encouraged to seek out additional activities and professional development to expand their knowledge and enhance their language and court interpreting skills. All spoken language interpreters who appear on the Roster are required to obtain Continuing Education (CE) credits during a 2-year compliance period in order to maintain their certification or other qualification with the CIP.").</t>
    </r>
  </si>
  <si>
    <r>
      <t xml:space="preserve">Judicial Benchcard - Working with Interpreters in Wisconsin Courts (revised 07/2017) 
See, </t>
    </r>
    <r>
      <rPr>
        <sz val="10"/>
        <rFont val="Verdana"/>
        <family val="2"/>
      </rPr>
      <t xml:space="preserve">https://www.wicourts.gov/services/judge/docs/interpreterbenchcard.pdf
</t>
    </r>
    <r>
      <rPr>
        <sz val="10"/>
        <rFont val="Verdana"/>
        <family val="2"/>
      </rPr>
      <t xml:space="preserve">Criminal Benchbook, Chapter 2, Section 7, Interpreters. Wis. Municipal Judge Benchbook, Chapter 8, Section 11, Interpreters 
See, </t>
    </r>
    <r>
      <rPr>
        <sz val="10"/>
        <rFont val="Verdana"/>
        <family val="2"/>
      </rPr>
      <t>https://www.wicourts.gov/publications/guides/docs/munibenchbook.pdf</t>
    </r>
  </si>
  <si>
    <r>
      <rPr>
        <sz val="10"/>
        <rFont val="Verdana"/>
        <family val="2"/>
      </rPr>
      <t>Judicial Bench Card (revised 07/2017)</t>
    </r>
    <r>
      <rPr>
        <b/>
        <sz val="10"/>
        <rFont val="Verdana"/>
        <family val="2"/>
      </rPr>
      <t xml:space="preserve"> </t>
    </r>
    <r>
      <rPr>
        <sz val="10"/>
        <rFont val="Verdana"/>
        <family val="2"/>
      </rPr>
      <t xml:space="preserve">(https://www.wicourts.gov/servces/judge/docs/interpreterbenchcard.pdf). 
</t>
    </r>
    <r>
      <rPr>
        <sz val="10"/>
        <rFont val="Verdana"/>
        <family val="2"/>
      </rPr>
      <t>Criminal Bench Book, Chapter 2, Section 7, Interpreters.</t>
    </r>
  </si>
  <si>
    <t>Wis. DSCO LAP, Section II 
See, https://www.wicourts.gov/services/interpreter/docs/laplan.pdf ("The court  shall furnish appropriate auxiliary aids and services where necessary to afford qualified individuals with disabilities, including applicants, participants, companions, and members of the public, an equal opportunity to participate in, and enjoy the benefits of, a service, program, or activity of a public entity. . . ."). Copies of county circuit court LAPs are kept with the DSCO's Court Interpreter Program (CIP). Individual circuit court LAPs are maintained, implemented, and enforced by each county.</t>
  </si>
  <si>
    <r>
      <rPr>
        <sz val="10"/>
        <rFont val="Verdana"/>
        <family val="2"/>
      </rPr>
      <t>Wis. Stat. 885.38(3)(a)</t>
    </r>
    <r>
      <rPr>
        <b/>
        <sz val="10"/>
        <rFont val="Verdana"/>
        <family val="2"/>
      </rPr>
      <t xml:space="preserve"> 
</t>
    </r>
    <r>
      <rPr>
        <sz val="10"/>
        <rFont val="Verdana"/>
        <family val="2"/>
      </rPr>
      <t>See,</t>
    </r>
    <r>
      <rPr>
        <b/>
        <sz val="10"/>
        <rFont val="Verdana"/>
        <family val="2"/>
      </rPr>
      <t xml:space="preserve"> </t>
    </r>
    <r>
      <rPr>
        <sz val="10"/>
        <rFont val="Verdana"/>
        <family val="2"/>
      </rPr>
      <t>https://docs.legis.wisconsin.gov/statutes/statutes/885/I/38 ("If the court determines that the person has limited English proficiency and that an interpreter is necessary, the court shall advise the person that he or she has the right to a qualified interpreter at the public's expense if the person is . . . a party in interest . . . .").</t>
    </r>
  </si>
  <si>
    <r>
      <rPr>
        <sz val="10"/>
        <rFont val="Verdana"/>
        <family val="2"/>
      </rPr>
      <t xml:space="preserve">Wis. Stat. 885.38(2) 
See, </t>
    </r>
    <r>
      <rPr>
        <sz val="10"/>
        <rFont val="Verdana"/>
        <family val="2"/>
      </rPr>
      <t xml:space="preserve">https://docs.legis.wisconsin.gov/statutes/statutes/885/I/38 ("The supreme court shall establish the procedures and policies for the recruitment, training, and certification of persons to act as qualified interpreters in a court proceeding and for the fees imposed for the training and certification, and for the coordination, discipline, retention, and training of those interpreters. . . ."). 
</t>
    </r>
    <r>
      <rPr>
        <sz val="10"/>
        <rFont val="Verdana"/>
        <family val="2"/>
      </rPr>
      <t xml:space="preserve">
Wis. DSCO LAP, Section III</t>
    </r>
    <r>
      <rPr>
        <b/>
        <sz val="10"/>
        <rFont val="Verdana"/>
        <family val="2"/>
      </rPr>
      <t xml:space="preserve"> 
</t>
    </r>
    <r>
      <rPr>
        <sz val="10"/>
        <rFont val="Verdana"/>
        <family val="2"/>
      </rPr>
      <t>See,</t>
    </r>
    <r>
      <rPr>
        <b/>
        <sz val="10"/>
        <rFont val="Verdana"/>
        <family val="2"/>
      </rPr>
      <t xml:space="preserve"> </t>
    </r>
    <r>
      <rPr>
        <sz val="10"/>
        <rFont val="Verdana"/>
        <family val="2"/>
      </rPr>
      <t xml:space="preserve">https://www.wicourts.gov/services/interpreter/docs/laplan.pdf) ("The training and certification testing program is a crucial part of language access initiatives designed to ensure quality interpreter services. . . ."). 
</t>
    </r>
    <r>
      <rPr>
        <sz val="10"/>
        <rFont val="Verdana"/>
        <family val="2"/>
      </rPr>
      <t xml:space="preserve">CIP Program Policies and Procedures, Section 5 (revised January 25, 2019) 
See, </t>
    </r>
    <r>
      <rPr>
        <sz val="10"/>
        <rFont val="Verdana"/>
        <family val="2"/>
      </rPr>
      <t>https://www.wicourts.gov/services/interpreter/docs/policies.pdf ("The Director through the CIP is the only entity in the state that offers certification and credentialing for court interpreters of spoken languages. The CIP offers two tracks of credentialing: 1) Certified languages track and 2) Authorized languages track.").</t>
    </r>
  </si>
  <si>
    <r>
      <t xml:space="preserve">Wis. DSCO LAP, Section II analyzes the most frequently spoken languages in Wisconsin and the percentage of population speaking each language and addresses the need for court translation services in that context. 
See, https://www.wicourts.gov/services/interpreter/docs/laplan.pdf 
CIP Program Policies and Procedures (updated 01/25/2019), Section 3 
See, </t>
    </r>
    <r>
      <rPr>
        <sz val="10"/>
        <rFont val="Verdana"/>
        <family val="2"/>
      </rPr>
      <t>https://www.wicourts.gov/services/interpreter/docs/policies.pdf</t>
    </r>
  </si>
  <si>
    <r>
      <t xml:space="preserve">Wis. DSCO LAP, Section III (https://www.wicourts.gov/services/interpreter/docs/laplan.pdf) ("The Director's Office through the CIP oversees translation of court-related material including vital statewide court forms maintained by the Records Management Committee (RMC). . . . Currently, fifty-one (51) court forms have been translated into Spanish, eighteen (18) court forms have been translated into Hmong, and one (1) court form has been translated into Polish"). 
CIP Program Policies and Procedures (updated 01/25/2019), Section 3 </t>
    </r>
    <r>
      <rPr>
        <sz val="10"/>
        <rFont val="Verdana"/>
        <family val="2"/>
      </rPr>
      <t>(https://www.wicourts.gov/services/interpreter/docs/policies.pdf)</t>
    </r>
  </si>
  <si>
    <r>
      <t xml:space="preserve">Wis. Stat. 885.38(1)(c) and (3)(a) 
See, </t>
    </r>
    <r>
      <rPr>
        <sz val="10"/>
        <rFont val="Verdana"/>
        <family val="2"/>
      </rPr>
      <t xml:space="preserve">https://docs.legis.wisconsin.gov/statutes/statutes/885/I/38 ("If the court determines that the person has limited English proficiency and that an interpreter is necessary, the court shall advise the person that he or she has the right to a qualified interpreter at the public's expense if the person is one of the following: 1. A party interest. 2. A witness, while testifying in a court proceeding. 3. An alleged victim . . . ."). 
</t>
    </r>
    <r>
      <rPr>
        <sz val="10"/>
        <rFont val="Verdana"/>
        <family val="2"/>
      </rPr>
      <t xml:space="preserve">Wis. DSCO LAP, Sections II &amp; IV 
See, </t>
    </r>
    <r>
      <rPr>
        <sz val="10"/>
        <rFont val="Verdana"/>
        <family val="2"/>
      </rPr>
      <t xml:space="preserve">https://www.wicourts.gov/services/interpreter/docs/laplan.pdf ("While the choice of interpreter ultimately rests with the circuit courts, it is the recommendation of the Director's Office that a certified interpreter always be the first choice for appointment whenever available. . . ."). </t>
    </r>
  </si>
  <si>
    <r>
      <rPr>
        <sz val="10"/>
        <rFont val="Verdana"/>
        <family val="2"/>
      </rPr>
      <t>Wis. Stat. 885.38(8)(a)</t>
    </r>
    <r>
      <rPr>
        <b/>
        <sz val="10"/>
        <rFont val="Verdana"/>
        <family val="2"/>
      </rPr>
      <t xml:space="preserve"> 
</t>
    </r>
    <r>
      <rPr>
        <sz val="10"/>
        <rFont val="Verdana"/>
        <family val="2"/>
      </rPr>
      <t xml:space="preserve">See, </t>
    </r>
    <r>
      <rPr>
        <sz val="10"/>
        <rFont val="Verdana"/>
        <family val="2"/>
      </rPr>
      <t xml:space="preserve">https://docs.legis.wisconsin.gov/statutes/statutes/885/I/38 ("Except as provided in par. (b), the necessary expenses of providing qualified interpreters to persons with limited English proficiency under this section shall be paid as follows: 1. The county in which the circuit court is located . . . 2. The court of appeals . . . 3. The supreme court . . . ."). 
</t>
    </r>
    <r>
      <rPr>
        <sz val="10"/>
        <rFont val="Verdana"/>
        <family val="2"/>
      </rPr>
      <t xml:space="preserve">
Wis. DSCO LAP, Section II </t>
    </r>
    <r>
      <rPr>
        <sz val="10"/>
        <rFont val="Verdana"/>
        <family val="2"/>
      </rPr>
      <t xml:space="preserve"> 
See, https://www.wicourts.gov/services/interpreter/docs/laplan.pdf ("Interpreter services are paid by the counties initially and reimbursed by the state from an annual appropriation to the Director's Office in accordance with Wis. Stat. 885.38(8)(a)1 and 758.19(5)(b)."). </t>
    </r>
  </si>
  <si>
    <t>Wis. DSCO LAP, Section IV 
See, https://www.wicourts.gov/services/interpreter/docs/laplan.pdf ("The Director's Office has materials to help courts inform LEP individuals of the availability of free services. These materials are available on CourtNet : I 'speak' cards to assist in identifying what language a person speaks . . . Signage informing court users of interpreter servces. The administrative offices of the Supreme Court and Director's Office are directed to display signs provided by Language Line informing members of the public and other walk-in customers of language assistance services that are available upon request."). 
Copies of county circuit court LAPs are kept with the DSCO's Court Interpreter Program (CIP). Individual circuit court LAPS are maintained, implemented, and enforced by each county. 
For the Self-Help Center on court systems' public website wicourts.gov "How to Get an Interpreter" see, https://www.wicourts.gov/services/public/selfhelp/interpreter.htm).
Individual judicial districts also have Language Access Plans and provide for posting signage.  These plans are filed with the State Courts Office and provide additional descriptions of services.  See, e.g., https://www.co.columbia.wi.us/columbiacounty/Portals/32/LAP%202016.pdf?ver=2016-09-23-153903-407</t>
  </si>
  <si>
    <t>Wis. DSCO LAP, Section IV 
See, https://www.wicourts.gov/services/interpreter/docs/laplan.pdf ("The Director's Office has materials to help courts inform LEP individuals of the availability of free services. These materials are available on CourtNet: . . . Signage informing court users of interpreter services."). Copies of county circuit court LAPs are kept with the DSCO's Court Interpreter Program (CIP). Individual circuit court LAPS are maintained, implemented, and enforced by each county. 
Individual judicial districts also have Language Access Plans and provide for posting signage.  These plans are filed with the State Courts Office and provide additional descriptions of services.  
See, e.g., https://www.co.columbia.wi.us/columbiacounty/Portals/32/LAP%202016.pdf?ver=2016-09-23-153903-407</t>
  </si>
  <si>
    <r>
      <t xml:space="preserve">Wis. Director of State Courts Office (DSCO) Language Access Plan (LAP) (updated 07/28/2017), Section IV 
See, </t>
    </r>
    <r>
      <rPr>
        <sz val="10"/>
        <rFont val="Verdana"/>
        <family val="2"/>
      </rPr>
      <t xml:space="preserve">https://www.wicourts.gov/services/interpreter/docs/laplan.pdf ("The Director's Office has materials to help courts inform LEP individuals of the availability of free services. These materials are available on CourtNet: 'I speak' cards . . . ."). Copies of county circuit court LAPs are kept with the DSCO's Court Interpreter Program (CIP). Individual circuit court LAPS are maintained, implemented, and enforced by each county. 
For the </t>
    </r>
    <r>
      <rPr>
        <sz val="10"/>
        <rFont val="Verdana"/>
        <family val="2"/>
      </rPr>
      <t>Self-Help Center on court systems' public website wicourts.gov "How to Get an Interpreter"</t>
    </r>
    <r>
      <rPr>
        <sz val="10"/>
        <rFont val="Verdana"/>
        <family val="2"/>
      </rPr>
      <t xml:space="preserve"> see, https://www.wicourts.gov/services/public/selfhelp/interpreter.htm
For the </t>
    </r>
    <r>
      <rPr>
        <sz val="10"/>
        <rFont val="Verdana"/>
        <family val="2"/>
      </rPr>
      <t xml:space="preserve">CourtNet Language Access Information see, </t>
    </r>
    <r>
      <rPr>
        <sz val="10"/>
        <rFont val="Verdana"/>
        <family val="2"/>
      </rPr>
      <t>http://courtnet.wicourts.gov/publications/interp.htm</t>
    </r>
  </si>
  <si>
    <t>Since the COVID-19 pandemic, all circuit court judges, court commissioners and clerks of court were issued Zoom licenses to conduct hearings using this platform. 
For Wisconsin Courts Current News and Events see, https://www.wicourts.gov/index.jsp) 
For Live Stream Court Hearings see, https://www.wicourts.gov/ecourts/livestream.htm. Copies of county circuit court LAPs are kept with the DSCO's Court Interpreter Program (CIP). Individual circuit court LAPs are maintained, implemented, and enforced by each county.
See, e.g., https://www.co.columbia.wi.us/columbiacounty/Portals/32/LAP%202016.pdf?ver=2016-09-23-153903-407</t>
  </si>
  <si>
    <t>Wis. Stat. 440.032(2).
See, https://www.wicourts.gov/services/judge/docs/interpreterlaws.pdf ("Except as provided in pars. (b) and (c), no person may, for compensation, provide sign language interpretation services for a client unless the person is licensed by the department under sub. (3)."). 
CIP Program Policies and Procedures, Sections 9 and 14. See, https://www.wicourts.gov/services/interpreter/docs/policies.pdf("To be considered certified by the Director, an interpreter must meet all requirements listed below: . . . Sign Language. Hold RID's SC:L, CLIP-R, or CDI; or BEI CIC; or other credential deemed to be an equivalent . . . .").</t>
  </si>
  <si>
    <r>
      <rPr>
        <sz val="10"/>
        <rFont val="Verdana"/>
        <family val="2"/>
      </rPr>
      <t>The state informed NCAJ that through the</t>
    </r>
    <r>
      <rPr>
        <b/>
        <sz val="10"/>
        <rFont val="Verdana"/>
        <family val="2"/>
      </rPr>
      <t xml:space="preserve"> </t>
    </r>
    <r>
      <rPr>
        <sz val="10"/>
        <rFont val="Verdana"/>
        <family val="2"/>
      </rPr>
      <t>DSCO Consolidated Court Automation Programs (CCAP)</t>
    </r>
    <r>
      <rPr>
        <sz val="10"/>
        <rFont val="Verdana"/>
        <family val="2"/>
      </rPr>
      <t xml:space="preserve">, there is an interpreter calendaring function for counties to use as part of case management processes. See, https://www.wicourts.gov/courts/offices/ccap.htm.
Reference: Amber Peterson, Legal Advisor - Court Operations, Amber.Peterson@WICOURTS.GOV
</t>
    </r>
  </si>
  <si>
    <r>
      <t xml:space="preserve">SCR 32.015(1) Wisconsin Judicial College
See, </t>
    </r>
    <r>
      <rPr>
        <sz val="10"/>
        <rFont val="Verdana"/>
        <family val="2"/>
      </rPr>
      <t xml:space="preserve">https://www.wicourts.gov/sc/scrule/DisplayDocument.pdf?content=pdf&amp;seqNo=267280 ("The Wisconsin judicial college is an annual, one week, two-part judicial orientation and education program for Wisconsin state court judges. Newly appointed or elected circuit court judges shall attend the Wisconsin judicial college together with an associated two-and one-half-day new judge orientation that is next scheduled after the new judge's election or appointment. Thereafter, all circuit court judges are required to attend the Wisconsin judicial college at least once during every six-year term. Wisconsin court of appeals judges and supreme court justices may attend the Wisconsin judicial college, space permitting.").
</t>
    </r>
    <r>
      <rPr>
        <sz val="10"/>
        <rFont val="Verdana"/>
        <family val="2"/>
      </rPr>
      <t xml:space="preserve">Wis. DSCO LAP, Section V </t>
    </r>
    <r>
      <rPr>
        <sz val="10"/>
        <rFont val="Verdana"/>
        <family val="2"/>
      </rPr>
      <t>(https://www.wicourts.gov/services/interpreter/docs/laplan.pdf)("The Director's Office through the CIP is responsible for conducting on-going education for court personnel and other stake-holders on state and federal requirements for providing language access and best practices for working with interpreters. In conjunction with the Office of Judicial Education, the CIP has delivered numerous statewide presentations on interpreters and interpreter-related issues since 2002 to the present.").</t>
    </r>
  </si>
  <si>
    <r>
      <t xml:space="preserve">Wis. DSCO LAP, Section V 
See, </t>
    </r>
    <r>
      <rPr>
        <sz val="10"/>
        <rFont val="Verdana"/>
        <family val="2"/>
      </rPr>
      <t>https://www.wicourts.gov/services/interpreter/docs/laplan.pdf ("Front line staff members are often the first points of contact with LEP individuals. The Director's Office recommends that counties routinely train deputy clerks of court and judicial assistants on methods to identify language issues and deliver appropriate services. As new employees are hired, information on the county's LAP and requirements under the ADA should be included in their new employee orientation. . . ."). Copies of county circuit court LAPs are kept with the DSCO's Court Interpreter Program (CIP). Individual circuit court LAPs are maintained, implemented, and enforced by each county.</t>
    </r>
  </si>
  <si>
    <r>
      <rPr>
        <sz val="10"/>
        <rFont val="Verdana"/>
        <family val="2"/>
      </rPr>
      <t xml:space="preserve">SCR 32.015(1) Wisconsin Judicial College
See, </t>
    </r>
    <r>
      <rPr>
        <sz val="10"/>
        <rFont val="Verdana"/>
        <family val="2"/>
      </rPr>
      <t xml:space="preserve">https://www.wicourts.gov/sc/scrule/DisplayDocument.pdf?content=pdf&amp;seqNo=267280 ("The Wisconsin judicial college is an annual, one week, two-part judicial orientation and education program for Wisconsin state court judges. Newly appointed or elected circuit court judges shall attend the Wisconsin judicial college together with an associated two-and one-half-day new judge orientation that is next scheduled after the new judge's election or appointment. Thereafter, all circuit court judges are required to attend the Wisconsin judicial college at least once during every six-year term. Wisconsin court of appeals judges and supreme court justices may attend the Wisconsin judicial college, space permitting."). 
</t>
    </r>
    <r>
      <rPr>
        <sz val="10"/>
        <rFont val="Verdana"/>
        <family val="2"/>
      </rPr>
      <t xml:space="preserve">Wis. DSCO LAP, Section V </t>
    </r>
    <r>
      <rPr>
        <sz val="10"/>
        <rFont val="Verdana"/>
        <family val="2"/>
      </rPr>
      <t>(https://www.wicourts.gov/services/interpreter/docs/laplan.pdf)("The Director's Office through the CIP is responsible for conducting on-going education for court personnel and other stake-holders on state and federal requirements for providing language access and best practices for working with interpreters. In conjunction with the Office of Judicial Education, the CIP has delivered numerous statewide presentations on interpreters and interpreter-related issues since 2002 to the present.").</t>
    </r>
  </si>
  <si>
    <r>
      <rPr>
        <sz val="10"/>
        <rFont val="Verdana"/>
        <family val="2"/>
      </rPr>
      <t xml:space="preserve">Wis. Stat. 440.032(4m)(b) 
See, </t>
    </r>
    <r>
      <rPr>
        <sz val="10"/>
        <rFont val="Verdana"/>
        <family val="2"/>
      </rPr>
      <t>https://docs.legis.wisconsin.gov/statutes/statutes/440/I/032 ("No sign language interpreter</t>
    </r>
    <r>
      <rPr>
        <sz val="10"/>
        <rFont val="Calibri"/>
        <family val="2"/>
      </rPr>
      <t>—</t>
    </r>
    <r>
      <rPr>
        <sz val="10"/>
        <rFont val="Verdana"/>
        <family val="2"/>
      </rPr>
      <t>advance hearing, sign language interpreter—intermediate deaf, or sign language interpreter—advance deaf licensee may provide sign language interpretation services to a client in any legal setting, as determined by the department after receiving advice from the committee, unless he or she is also authorized, including under a provisional status, by the supreme court to act as a qualified interpreter in court proceedings under s. 885.38 (2).").</t>
    </r>
    <r>
      <rPr>
        <b/>
        <sz val="10"/>
        <rFont val="Verdana"/>
        <family val="2"/>
      </rPr>
      <t xml:space="preserve"> 
</t>
    </r>
    <r>
      <rPr>
        <sz val="10"/>
        <rFont val="Verdana"/>
        <family val="2"/>
      </rPr>
      <t>Wis. Stat. 885.38(8)(a)</t>
    </r>
    <r>
      <rPr>
        <b/>
        <sz val="10"/>
        <rFont val="Verdana"/>
        <family val="2"/>
      </rPr>
      <t xml:space="preserve"> 
</t>
    </r>
    <r>
      <rPr>
        <sz val="10"/>
        <rFont val="Verdana"/>
        <family val="2"/>
      </rPr>
      <t xml:space="preserve">See, </t>
    </r>
    <r>
      <rPr>
        <sz val="10"/>
        <rFont val="Verdana"/>
        <family val="2"/>
      </rPr>
      <t>https://docs.legis.wisconsin.gov/statutes/statutes/885/I/38 ("Except as provided in par. (b), the necessary expenses of providing qualified interpreters to persons with limited English proficiency under this section shall be paid as follows: 1. The county in which the circuit court is located shall pay the expenses in all proceedings before a circuit court . . . 2. The court of appeals shall pay the expenses in all proceedings before the court of appeals. 3. The Supreme Court shall pay the expenses in all proceedings before the supreme court.").</t>
    </r>
    <r>
      <rPr>
        <b/>
        <sz val="10"/>
        <rFont val="Verdana"/>
        <family val="2"/>
      </rPr>
      <t xml:space="preserve"> 
</t>
    </r>
    <r>
      <rPr>
        <sz val="10"/>
        <rFont val="Verdana"/>
        <family val="2"/>
      </rPr>
      <t xml:space="preserve">Wis. DSCO LAP(, Section II </t>
    </r>
    <r>
      <rPr>
        <sz val="10"/>
        <rFont val="Verdana"/>
        <family val="2"/>
      </rPr>
      <t>(https://www.wicourts.gov/services/interpreter/docs/laplan.pdf) ("Interpreter services are paid by the counties initially and reimbursed by the state from an annual appropriation to the Director's Office in accordance with Wis. Stats. 885.38(8)(a)1 and 758.19(5)(b)."). Copies of county circuit court LAPs are kept with the DSCO's Court Interpreter Program (CIP). Individual circuit court LAPs are maintained, implemented, and enforced by each county.</t>
    </r>
  </si>
  <si>
    <r>
      <rPr>
        <sz val="10"/>
        <rFont val="Verdana"/>
        <family val="2"/>
      </rPr>
      <t xml:space="preserve">Wis. Stat. 440.032(2) &amp; (3)(c)(d)(e)(f) 
See, </t>
    </r>
    <r>
      <rPr>
        <sz val="10"/>
        <rFont val="Verdana"/>
        <family val="2"/>
      </rPr>
      <t>https://docs.legis.wisconsin.gov/statutes/statutes/440/I/032 (discussing that a license is generally required to provide sign language interpretation services and the licensure requirements).</t>
    </r>
    <r>
      <rPr>
        <b/>
        <sz val="10"/>
        <rFont val="Verdana"/>
        <family val="2"/>
      </rPr>
      <t xml:space="preserve"> 
</t>
    </r>
    <r>
      <rPr>
        <sz val="10"/>
        <rFont val="Verdana"/>
        <family val="2"/>
      </rPr>
      <t xml:space="preserve">Wis. Stat. 885.38(1)(c)1-3 
See, </t>
    </r>
    <r>
      <rPr>
        <sz val="10"/>
        <rFont val="Verdana"/>
        <family val="2"/>
      </rPr>
      <t>https://docs.legis.wisconsin.gov/statutes/statutes/885/I/38 (" 'Qualified interpreter' means a person who is able to do all of the following: 1. Readily communicate with a person who has limited English proficiency. 2. Orally transfer the meaning of statements to and from English and the language spoken by a person who has limited English proficiency in the context of a court proceeding. 3. Readily and accurately interpreter for a person who has limited English proficiency, without omissions or additions, in a manner that conserves the meaning, tone, and style of the original statement, including dialect, slang, and specialized vocabulary.").</t>
    </r>
    <r>
      <rPr>
        <b/>
        <sz val="10"/>
        <rFont val="Verdana"/>
        <family val="2"/>
      </rPr>
      <t xml:space="preserve"> 
</t>
    </r>
    <r>
      <rPr>
        <sz val="10"/>
        <rFont val="Verdana"/>
        <family val="2"/>
      </rPr>
      <t>Wis. DSCO LAP (updated 07/28/2017), Section IV</t>
    </r>
    <r>
      <rPr>
        <b/>
        <sz val="10"/>
        <rFont val="Verdana"/>
        <family val="2"/>
      </rPr>
      <t xml:space="preserve"> </t>
    </r>
    <r>
      <rPr>
        <sz val="10"/>
        <rFont val="Verdana"/>
        <family val="2"/>
      </rPr>
      <t xml:space="preserve">(https://www.wicourts.gov/services/interpreter/docs/laplan.pdf) ("While the choice of interpreter ultimately rests with the circuit courts, it is the recommendation of the Director's Office that a certified interpreter always be the first choice for appointment whenever available."). </t>
    </r>
  </si>
  <si>
    <r>
      <t xml:space="preserve">Wis. Stat. 440.032(2) &amp; (3)(c)(d)(e)(f) &amp; (4m)(b) 
See, </t>
    </r>
    <r>
      <rPr>
        <sz val="10"/>
        <rFont val="Verdana"/>
        <family val="2"/>
      </rPr>
      <t>https://docs.legis.wisconsin.gov/statutes/statutes/440/I/032 (discussing that a license is generally required to provide sign language interpretation services, licensure requirements and special considerations for interpretation in legal settings).</t>
    </r>
  </si>
  <si>
    <r>
      <t xml:space="preserve">Wis. DSCO LAP, Section II 
See, </t>
    </r>
    <r>
      <rPr>
        <sz val="10"/>
        <rFont val="Verdana"/>
        <family val="2"/>
      </rPr>
      <t>https://www.wicourts.gov/services/interpreter/docs/laplan.pdf("The appropriate number of interpreters for an assignment is for the court or scheduler to determine. The Director's Office recommends a team of interpreters be used for all trials and hearings lasting over two (2) hours; and when both a witness who is testifying and the litigant are LEP.").</t>
    </r>
  </si>
  <si>
    <r>
      <t xml:space="preserve">Wisconsin informed NCAJ that the state court's Web Administrators complied with the W3C guidelines that were available at that time regarding accessibility (e.g. keyboard and screen reader accessibility, alt tags when necessary). 
For the Wisconsin Courts Help Page see, </t>
    </r>
    <r>
      <rPr>
        <sz val="10"/>
        <rFont val="Verdana"/>
        <family val="2"/>
      </rPr>
      <t>https://www.wicourts.gov/help.htm ("If you have a disability and the format of material on our site interferes with your ability to access information, please contact us. Indicate the nature of the accessibility problem, your preferred format (electronic, standard print, large print, etc.), the Web address of the requested material, and your full contact information so we can contact you with any questions. We will response to your request in a timely manner.").
Reference: Amber Peterson, Legal Advisor - Court Operations, Amber.Peterson@WICOURTS.GOV</t>
    </r>
  </si>
  <si>
    <t>Court System ADA Policy 
See, https://www.wicourts.gov/services/public/docs/adapolicy.pdf ("[W]ith sufficient notice, auxiliary aids and services will be provided to ensure that communications with individuals with disabilities are as effective as communications with others. When an auxiliary aid or service is required, the court system will give primary consideration to the choice expressed by the individual."). 
For FAQs about ADA Services see,  https://www.wicourts.gov/services/public/docs/faqs.pdf ("What kinds of accomodations are available? Accommodations may include:  . . .  providing auxiliary aids and services (assistive listening devices, real-time captioning, qualified interpreters, readers, large print and Braille) . . . .").</t>
  </si>
  <si>
    <r>
      <rPr>
        <sz val="10"/>
        <rFont val="Verdana"/>
        <family val="2"/>
      </rPr>
      <t>FAQs about ADA Services</t>
    </r>
    <r>
      <rPr>
        <b/>
        <sz val="10"/>
        <rFont val="Verdana"/>
        <family val="2"/>
      </rPr>
      <t xml:space="preserve"> 
</t>
    </r>
    <r>
      <rPr>
        <sz val="10"/>
        <rFont val="Verdana"/>
        <family val="2"/>
      </rPr>
      <t xml:space="preserve">See, https://www.wicourts.gov/services/public/docs/faqs.pdf ("How do I get an accommodation? You must notify the court or program that you need a disability accommodation and suggest the accommodation that best suits your situation. If you do not request an accommodation, the
court is not required to provide one. A request for an accommodation may be made at any time,
but you should try to notify the court well in advance so arrangements may be made.
Requests for accommodations may be oral or in writing. You may be asked to complete a
Request for Accommodation Form (form CS-247 for the Supreme Court/Court of Appeals or
form GF-153 for the Circuit Courts) so the court can have a full understanding of your request. If
you are unable to fill out the form, you may request a clerk or other court personnel to assist you
in writing down the information. In most circumstances you will not need to provide additional
medical information, but the court may request supporting documents (such as a note from your
physician) in order to make a decision.Sometimes the clerk of court does not have the authority to grant or deny the request for accommodation. For example, a request to continue a hearing or appear by telephone should be directed to the judge who is in charge of the case. The clerk may request that you file a motion to the court rather than fill out the request for accommodation form."). </t>
    </r>
  </si>
  <si>
    <t>GF-153 ADA Accommodation Request Form 
See, https://www.wicourts.gov/formdisplay/GF-153.pdf?formNumber=GF-153&amp;formType=Form&amp;formatId=2&amp;language=en 
CS-247 S Court/ Ct of Appeals ADA Accommodation Request Form
See, https://www.wicourts.gov/formdisplay/CS-247.pdf?formNumber=CS-247&amp;formType=Form&amp;formatId=2&amp;language=en</t>
  </si>
  <si>
    <t>Wisconsin Court System Notice Under Americans with Disabilities Act - Title II - Public Programs, Services and Activities 
See, https://wicourts.gov/services/public/docs/adapolicy.pdf; 
For Frequently Asked Questions about the ADA and Courts - Wisconsin Court System see, https://www.wicourts.gov/services/public/docs/faqs.pdf (providing a link to the complaint procedure and ADA coordinator for program accessibility for the supreme court and court of appeals).</t>
  </si>
  <si>
    <r>
      <t>Complaint Procedure for Program Accessibility for the Supreme Court and Court of Appeals</t>
    </r>
    <r>
      <rPr>
        <b/>
        <sz val="10"/>
        <rFont val="Verdana"/>
        <family val="2"/>
      </rPr>
      <t xml:space="preserve"> 
</t>
    </r>
    <r>
      <rPr>
        <sz val="10"/>
        <rFont val="Verdana"/>
        <family val="2"/>
      </rPr>
      <t xml:space="preserve">See, </t>
    </r>
    <r>
      <rPr>
        <sz val="10"/>
        <rFont val="Verdana"/>
        <family val="2"/>
      </rPr>
      <t xml:space="preserve">https://www.wicourts.gov/services/public/docs/complaintprocedure.pdf; 
</t>
    </r>
    <r>
      <rPr>
        <sz val="10"/>
        <rFont val="Verdana"/>
        <family val="2"/>
      </rPr>
      <t>Complaints against interpreters</t>
    </r>
    <r>
      <rPr>
        <b/>
        <sz val="10"/>
        <rFont val="Verdana"/>
        <family val="2"/>
      </rPr>
      <t xml:space="preserve"> 
</t>
    </r>
    <r>
      <rPr>
        <sz val="10"/>
        <rFont val="Verdana"/>
        <family val="2"/>
      </rPr>
      <t xml:space="preserve">See, </t>
    </r>
    <r>
      <rPr>
        <sz val="10"/>
        <rFont val="Verdana"/>
        <family val="2"/>
      </rPr>
      <t>https://www.wicourts.gov/services/public/interpretercomplaint.htm</t>
    </r>
  </si>
  <si>
    <r>
      <t xml:space="preserve">Complaint Procedure for Program Accessibility for the Supreme Court and Court of Appeals 
See, </t>
    </r>
    <r>
      <rPr>
        <sz val="10"/>
        <rFont val="Verdana"/>
        <family val="2"/>
      </rPr>
      <t>https://www.wicourts.gov/services/public/docs/complaintprocedure.pdf ("ADA Coordinator for the Supreme Court and Court of Appeals, Brian Lamprech, Deputy Director of State Courts for Management Services, 110 East Main Street, Room 430, Madison, WI 53702-3356, Telephone: 608-266-3501, TRS: 711 or 1-8000-947-6644, Email: brian.lamprech@wicourts.gov).</t>
    </r>
  </si>
  <si>
    <r>
      <t xml:space="preserve">American with Disabilities Act policies and procedures  
See, </t>
    </r>
    <r>
      <rPr>
        <sz val="10"/>
        <rFont val="Verdana"/>
        <family val="2"/>
      </rPr>
      <t>https://www.wicourts.gov/services/public/ada.htm</t>
    </r>
  </si>
  <si>
    <t xml:space="preserve">State v. Ramel, 306 Wis.2d 654 (Wis. Ct. App. 2007). </t>
  </si>
  <si>
    <t xml:space="preserve">Suspension of license is not related to failure to appear.  Wis. Stat. § 800.095(1)(a). </t>
  </si>
  <si>
    <t xml:space="preserve">(a)  collected and published through the State Courts Office and NCSC report.  https://www.wicourts.gov/publications/reports/docs/studylegalfinobligation.pdf </t>
  </si>
  <si>
    <t>West Virginia</t>
  </si>
  <si>
    <t xml:space="preserve">W. Va. Code § 49-4-601(f); https://code.wvlegislature.gov/49-4-601/  
See also, National Coalition for Civil Right to Counsel, http://civilrighttocounsel.org/major_developments/787
 </t>
  </si>
  <si>
    <t xml:space="preserve"> W. Va. Code § 27-5-4(h)(2); https://code.wvlegislature.gov/27-5-4/
See also, National Coalition for Civil Right to Counsel, http://civilrighttocounsel.org/major_developments/784</t>
  </si>
  <si>
    <t>W. Va. Code § 44A-2-7(a); 
https://code.wvlegislature.gov/44A-2-7/  
and W. Va. Code § 44A-4-6(c); 
https://code.wvlegislature.gov/44A-4-6/
See also, National Coalition for Civil Right to Counsel, http://civilrighttocounsel.org/major_developments/785</t>
  </si>
  <si>
    <t xml:space="preserve">Not in proposed adoption cases. Yes, in child abuse/neglect proceedings.  
W. Va. Code § 29-21-2; https://code.wvlegislature.gov/29-21-2/ 
See also, National Coalition for Civil Right to Counsel, http://civilrighttocounsel.org/major_developments/789 </t>
  </si>
  <si>
    <t xml:space="preserve">WV Rule of Professional Conduct 6.1 (see Comment 1)
http://www.courtswv.gov/legal-community/court-rules/professional-conduct/rule6.html#rule6.1 </t>
  </si>
  <si>
    <t xml:space="preserve">WV Rule of Judicial Conduct 3.7(B)
http://www.courtswv.gov/legal-community/court-rules/judicial-conduct/judicial-conductCanon3.html#participation </t>
  </si>
  <si>
    <t>WV Rule of Professional Conduct 6.5
http://www.courtswv.gov/legal-community/court-rules/professional-conduct/rule6.html#rule6.5 
http://www.cpbo.org/wp-content/uploads/2020/06/Pro-Bono-Rules-Chart-6.12.20.pdf</t>
  </si>
  <si>
    <t>See Rule 8 (page 69) of the WV State Bar Administrative Rules at: http://www.courtswv.gov/legal-community/court-rules/Orders/2019/WVStateBarGovernanceRevisions.pdf 
http://www.cpbo.org/wp-content/uploads/2020/06/Pro-Bono-Rules-Chart-6.12.20.pdf</t>
  </si>
  <si>
    <r>
      <rPr>
        <sz val="10"/>
        <rFont val="Verdana"/>
        <family val="2"/>
      </rPr>
      <t>See</t>
    </r>
    <r>
      <rPr>
        <u/>
        <sz val="10"/>
        <color theme="10"/>
        <rFont val="Verdana"/>
        <family val="2"/>
      </rPr>
      <t xml:space="preserve">
http://www.courtswv.gov/legal-community/rules-for-admission.html#rule4-6 </t>
    </r>
  </si>
  <si>
    <r>
      <rPr>
        <sz val="10"/>
        <rFont val="Verdana"/>
        <family val="2"/>
      </rPr>
      <t>See</t>
    </r>
    <r>
      <rPr>
        <u/>
        <sz val="10"/>
        <color theme="10"/>
        <rFont val="Verdana"/>
        <family val="2"/>
      </rPr>
      <t xml:space="preserve">
https://wvbar.org/interpretation-of-cle-rule-6-05f/</t>
    </r>
  </si>
  <si>
    <t xml:space="preserve">Tuesday Legal Connect program.
https://wvbar.org/public-information/tuesday-legal-connect/ </t>
  </si>
  <si>
    <t xml:space="preserve">West Virginia Rule of Professional Conduct Rule 1.2(c) allows attorneys to limit the objectives of the representation if the client consents after consultation.
http://www.courtswv.gov/legal-community/court-rules/professional-conduct/rule1.html#rule1.2 </t>
  </si>
  <si>
    <t>See
http://www.courtswv.gov/public-resources/press/Publications/index.html</t>
  </si>
  <si>
    <t>West Virginia’s Access to Justice Commission is housed at West Virginia University College of Law.  It does not appear to have discretion over a budget.  
https://www.law.wvu.edu/west-virginia-access-to-justice-commission</t>
  </si>
  <si>
    <t xml:space="preserve">The Access to Justice to Commission has a Director, but the position is not a full time paid position.  Director is Dan Kimble.
</t>
  </si>
  <si>
    <t>http://www.courtswv.gov/lower-courts/family-forms/index-family-forms.html 
http://www.courtswv.gov/lower-courts/magistrate-forms/index-magistrate-forms.html
http://www.courtswv.gov/public-resources/domestic/domestic-violence-forms.html</t>
  </si>
  <si>
    <t>See
http://www.courtswv.gov/lower-courts/divorce-forms/index-divorce-forms.html</t>
  </si>
  <si>
    <t>See
http://www.courtswv.gov/lower-courts/divorce-forms/index-divorce-forms.htm
http://www.courtswv.gov/lower-courts/family-forms/index-family-forms.html</t>
  </si>
  <si>
    <t>See
http://www.courtswv.gov/lower-courts/family-forms/index-family-forms.html</t>
  </si>
  <si>
    <t>See
http://www.courtswv.gov/public-resources/domestic/domestic-violence-forms.html</t>
  </si>
  <si>
    <t>See
http://www.courtswv.gov/lower-courts/magistrate-forms/MLTAWWO_Answer_Wrongful_Occupation_Of_Residential_Rental_Property_Or_Factory_Built_Home_Site-SCAM234.pdf</t>
  </si>
  <si>
    <t xml:space="preserve">See
http://www.courtswv.gov/lower-courts/fee-waiver/index-fee-waiver.html </t>
  </si>
  <si>
    <t xml:space="preserve">A record of proceedings is required in certain West Virginia courts.  See
http://www.courtswv.gov/legal-community/court-rules/Magistrate/admin-rules.html 
http://www.courtswv.gov/legal-community/court-rules/Family-Court/contents.html </t>
  </si>
  <si>
    <t>See
http://www.courtswv.gov/</t>
  </si>
  <si>
    <t xml:space="preserve">The court website appears first in response to a standard web search.
https://www.google.com/search?q=west+virginia+courts&amp;rlz=1C1GCEB_enUS892US892&amp;oq=west+virginia+courts&amp;aqs=chrome..69i57j35i39l2j0l2j69i60l3.2310j0j4&amp;sourceid=chrome&amp;ie=UTF-8 </t>
  </si>
  <si>
    <t>See
http://www.courtswv.gov/lower-courts/fee-waiver/index-fee-waiver.html</t>
  </si>
  <si>
    <t xml:space="preserve">See
http://www.courtswv.gov/lower-courts/magistrate-forms/index-magistrate-forms.html
http://www.courtswv.gov/lower-courts/magistrate-forms/MLTAWWO_Answer_Wrongful_Occupation_Of_Residential_Rental_Property_Or_Factory_Built_Home_Site-SCAM234.pdf </t>
  </si>
  <si>
    <t xml:space="preserve">West Virginia’s Court Plus Initiative is intended to provide this resource.  It is currently under way and the projected completion of the project is 2022.  See
http://www.courtswv.gov/e-file/#:~:text=West%20Virginia's%20CourtPLUS%20Initiative%20is,family%20courts%20in%20the%20State. </t>
  </si>
  <si>
    <t>WV Code § 57-5-7 
http://www.wvlegislature.gov/wvcode/ChapterEntire.cfm?chap=57&amp;art=5&amp;section=7#5</t>
  </si>
  <si>
    <t>The West Virginia courts website states that:  
‘The Supreme Court also provides document translations.  Be aware that we do NOT use our interpreters to translate documents.  The following documents set a minimum standard for those documents which shall be provided in written translation for the LEP individual:
•	Consent and complaint forms
•	Intake forms that have potential legal consequences
•	Notices of eligibility criteria, rights, denial, loss, changes/decreases in benefits
•	All Final Orders
The Court can arrange for any document(s) that a judge determines to be vital to be translated as well.’  
See
http://www.courtswv.gov/court-administration/access-to-justice/language-access.html</t>
  </si>
  <si>
    <t>WV Code 57-5-7(c);
http://www.courtswv.gov/court-administration/access-to-justice/language-access.html (“Interpreter services are provided at the Court’s expense, regardless of a user’s ability to pay for the services.”)</t>
  </si>
  <si>
    <t xml:space="preserve">See 
http://www.courtswv.gov/court-administration/access-to-justice/sign-language.html
See also WV Code Section 57-5-7
http://www.wvlegislature.gov/WVCODE/ChapterEntire.cfm?chap=57&amp;art=5&amp;section=7#5  </t>
  </si>
  <si>
    <t xml:space="preserve">See
http://www.courtswv.gov/court-administration/access-to-justice/sign-language.html#:~:text=The%20Americans%20with%20Disabilities%20Act,other%20hearing%20impairment%2C%20in%20any </t>
  </si>
  <si>
    <t xml:space="preserve">See
http://www.courtswv.gov/court-administration/access-to-justice/sign-language.html </t>
  </si>
  <si>
    <t>See 
http://www.courtswv.gov/public-resources/accessibility-information.html</t>
  </si>
  <si>
    <t>See, for example, notice at the bottom of the following:
http://www.courtswv.gov/lower-courts/magistrate-forms/C5-CivilComplaint-SCA-M207.pdf
http://www.courtswv.gov/lower-courts/magistrate-forms/C4-CivilComplaintCommCred-SCA-M208.pdf
http://www.courtswv.gov/lower-courts/magistrate-forms/WC2-CivilComplaintWC-SCA-M337.pdf</t>
  </si>
  <si>
    <t>See
http://www.courtswv.gov/public-resources/accessibility-information.html</t>
  </si>
  <si>
    <t>See
http://www.courtswv.gov/public-resources/ADA/SCA-ADA-01-GrievanceProcedure.pdf
http://www.courtswv.gov/public-resources/ADA/SCA-ADA-03-WrittenGrievanceForm.pdf</t>
  </si>
  <si>
    <t>See
http://www.courtswv.gov/public-resources/ADA/SCA-ADA-01-GrievanceProcedure.pdf</t>
  </si>
  <si>
    <t xml:space="preserve">A defendant who owes fines or fees may submit an affidavit that s/he “is financially unable to pay the costs, fines, forfeitures, or penalties imposed” and enter into a payment plan, but research yielded no evidence that the court must an ability to pay determination when imposing such fines or fees.
W. Va. Code Ann. § 50-3-2a (West)
(b) Upon request and subject to the following requirements, the magistrate clerk shall establish a payment plan for a person owing costs, fines, forfeitures, or penalties imposed by the court, so long as the person signs and files with the clerk, an affidavit stating that he or she is financially unable to pay the costs, fines, forfeitures, or penalties imposed
W. Va. Code Ann. § 62-4-17 (West)
(a) Upon request and subject to the following requirements, the circuit clerk shall establish a payment plan for a person owing costs, fines, forfeitures, or penalties imposed by the court, so long as the person signs and files with the clerk, an affidavit, stating that he or she is financially unable to pay the costs, fines, forfeitures, or penalties imposed
**
Separately, “The [magistrate] court may review the reasonableness of the payment plan, and may on its own motion or by petition, waive, modify, or convert the outstanding costs, fines, forfeitures, or penalties to community service if the court determines that the individual has had a change in circumstances and is unable to comply with the terms of the payment plan.” W. Va. Code Ann. § 50-3-2a(d)(3) (West) (emphasis added), and “The [circuit] court may review the reasonableness of the payment plan, and may on its own motion or by petition, waive, modify, or convert the outstanding costs, fines, forfeitures, or penalties to community service if the court determines that the individual has had a change in circumstances and is unable to comply with the terms of the payment plan.”  W. Va. Code Ann. § 62-4-17(c)(3) (West) (emphasis added), while 
</t>
  </si>
  <si>
    <t>HR 4958, which goes into effect July 2020, bars suspension of driver’s licenses for failure to pay fines or fees, but does not bar such suspension for failure to appear in court.
See:
http://www.wvlegislature.gov/Bill_Status/bills_text.cfm?billdoc=HB4958%20ENR.htm&amp;yr=2020&amp;sesstype=RS&amp;i=4958</t>
  </si>
  <si>
    <t>Wyoming Statute § 14-3-422. 
See also, National Coalition for Civil Right to Counsel, http://civilrighttocounsel.org/major_developments/1342</t>
  </si>
  <si>
    <t>Wyoming Statute § 25-10-110.
See also, National Coalition for Civil Right to Counsel, http://civilrighttocounsel.org/major_developments/823</t>
  </si>
  <si>
    <t>Rule 6.1 of Wyoming Rules of Professional Conduct for Attorneys at Law.  
See also, Pro Bono Institute, http://www.cpbo.org/wp-content/uploads/2020/06/Pro-Bono-Rules-Chart-6.12.20.pdf</t>
  </si>
  <si>
    <t>Rule 3.7(B) of Wyoming Code of Judicial Conduct</t>
  </si>
  <si>
    <t>Rule 6.5 of Wyoming Rules of Professional Conduct for Attorneys at Law. 
See also, Pro Bono Institute, http://www.cpbo.org/wp-content/uploads/2020/06/Pro-Bono-Rules-Chart-6.12.20.pdf</t>
  </si>
  <si>
    <t>See https://www.wyomingbar.org/for-lawyers/pro-bono/emeritus-attorney-program/
See also, Pro Bono Institute, http://www.cpbo.org/wp-content/uploads/2020/06/Pro-Bono-Rules-Chart-6.12.20.pdf</t>
  </si>
  <si>
    <t>Rule 5(c) of the Rules of the Wyoming State Board of Continuing Legal Education. 
See also, Pro Bono Institute, http://www.cpbo.org/wp-content/uploads/2020/06/Pro-Bono-Rules-Chart-6.12.20.pdf</t>
  </si>
  <si>
    <t xml:space="preserve">Equal Justice Wyoming, in partnership with the Access To Justice Commission, organizes Volunteer Reference Attorneys at courthouses across the state and holds free legal advice clinics utilizing pro bono attorneys. 
See http://www.courts.state.wy.us/wp-content/uploads/2019/09/EJW.Annual.Report_2019_Final.pdf
</t>
  </si>
  <si>
    <t xml:space="preserve">Wyoming Rules of Professional Conduct for Attorneys at Law Rules 1.2(c) and 6.5
Wyoming Uniform Rules for District Courts Rule 102(c)
</t>
  </si>
  <si>
    <t>See https://www.courts.state.wy.us/legal-assistances-and-forms/court-self-help-forms/</t>
  </si>
  <si>
    <t>See https://www.courts.state.wy.us/district-courts/district-court-reports-and-statistics/</t>
  </si>
  <si>
    <t xml:space="preserve">The state informed NCAJ that although the Access To Justice Commission does not have a separate budget, the activities of the Access To Justice Commission are supported by Equal Justice Wyoming’s portion of the Court’s budget. Reference: Angie Dorsch, Executive Director, Equal Justice Wyoming, adorsch@courts.state.wy.us </t>
  </si>
  <si>
    <t xml:space="preserve">Equal Justice Wyoming Wyoming Civil Legal Services Act, Wyo. Stat. 5-2-121 et. seq. 
See also, Rules and Regulations of Equal Justice Wyoming, https://www.courts.state.wy.us/wp-content/uploads/2017/05/RULES_AND_REGULATIONS_FOR_EQUAL_JUSTICE_WYOMING.pdf.
The state informed NCAJ that the Executive Director and Staff of Equal Justice Wyoming help to coordinate ATJ programs throughout the state. Reference: Angie Dorsch, Executive Director, Equal Justice Wyoming, adorsch@courts.state.wy.us
</t>
  </si>
  <si>
    <t xml:space="preserve">Equal Justice Wyoming Wyoming Civil Legal Services Act, Wyo. Stat. 5-2-121 et. seq. 
See also, Rules and Regulations of Equal Justice Wyoming, https://www.courts.state.wy.us/wp-content/uploads/2017/05/RULES_AND_REGULATIONS_FOR_EQUAL_JUSTICE_WYOMING.pdf.
The state informed NCAJ that Equal Justice Wyoming, a division of the Wyoming Supreme Court, employs a full-time staff attorney/project manager to assist in the development of pro se and self-help resources, including website and technology platforms to assist pro se litigants.  EJW also employs a full-time staff attorney/pro bono coordinator to manage the Volunteer Reference Attorney Program, statewide Volunteer Lawyers Program, and the Wyoming Free Legal Answers online legal advice platform. Reference: Angie Dorsch, Executive Director, Equal Justice Wyoming, adorsch@courts.state.wy.us
</t>
  </si>
  <si>
    <t>See http://www.courts.state.wy.us/wp-content/uploads/2020/01/2020-ATJ-Plan-.pdf</t>
  </si>
  <si>
    <t xml:space="preserve">The state informed NCAJ that the Equal Justice Wyoming, the Equal Justice Wyoming Foundation, Legal Aid of Wyoming and the ATJ Commission, in partnership with other legal aid programs and stakeholders across the state, are nearing completion of a comprehensive statewide needs assessment regarding access to justice issues.  The needs assessment is in progress and will be finalized by July 2020.  The process included key informant interviews with stakeholders across the state, including judges, clerks of court, attorneys, social services providers, and legal aid providers.  Information was also gathered through focus groups held in communities across the state, surveys of low-income individuals, and surveys of professionals and social services providers across the state. Reference: Angie Dorsch, Executive Director, Equal Justice Wyoming, adorsch@courts.state.wy.us 
+E93
</t>
  </si>
  <si>
    <t>No documentation was provided to NCAJ.  This response is based on statements by responsible officials in Wyoming.  Reference: Angie Dorsch, Executive Director, Equal Justice Wyoming, adorsch@courts.state.wy.us</t>
  </si>
  <si>
    <t>The state informed NCAJ that the pro se forms were a point of discussion in the needs assessment key informant interviews, focus group discussions, and surveys of professionals and low-income clients/public to identify potential improvements to the forms. Reference: Angie Dorsch, Executive Director, Equal Justice Wyoming, adorsch@courts.state.wy.us</t>
  </si>
  <si>
    <t xml:space="preserve">The state informed NCAJ that Equal Justice Wyoming funds 100% of the statewide civil legal aid hotline operated by Legal Aid of Wyoming, which provides legal advice and assistance to several thousand pro se litigants each year. 
Equal Justice Wyoming also funds a full-time staff attorney/pro bono coordinator position responsible for acting as the state administrator of the Wyoming Free Legal Answers website, which provides remote self-help services. 
See http://www.courts.state.wy.us/wp-content/uploads/2019/09/EJW.Annual.Report_2019_Final.pdf
Reference: Angie Dorsch, Executive Director, Equal Justice Wyoming, adorsch@courts.state.wy.us
</t>
  </si>
  <si>
    <t xml:space="preserve">The state informed NCAJ taht included as part of Equal Justice Wyoming’s budget, the staff provides training to social service providers and librarians across the state regarding available resources and self-help services in Wyoming.  The funding also provides for the printing and distribution of pamphlets, brochures, and other resources on how to find civil legal assistance which are distributed to every court and library in the state, and to many social service agencies.  
See http://www.courts.state.wy.us/wp-content/uploads/2019/09/EJW.Annual.Report_2019_Final.pdf
Reference: Angie Dorsch, Executive Director, Equal Justice Wyoming, adorsch@courts.state.wy.us
</t>
  </si>
  <si>
    <t>See https://www.courts.state.wy.us/</t>
  </si>
  <si>
    <t xml:space="preserve">See https://www.courts.state.wy.us/ 
Mobile access confirmed by NCAJ research team member. </t>
  </si>
  <si>
    <t>See https://www.courts.state.wy.us/
The Wyoming Courts website appears first in response to a standard web search.</t>
  </si>
  <si>
    <t>See https://equaljustice.wy.gov/index.php/get-legal-help/self-help-2/housing/eviction/forms</t>
  </si>
  <si>
    <t>Wyoming informed NCAJ that it is in the process of transitioning its document assembly platform.  Although the state has several sets of forms automated, the forms are in the final testing phase and are not linked on the website.  Wyoming expects these forms to be available by the end of summer 2020.
Reference: Angie Dorsch, Executive Director, Equal Justice Wyoming, adorsch@courts.state.wy.us</t>
  </si>
  <si>
    <t>Wyoming</t>
  </si>
  <si>
    <t>See https://www.courts.state.wy.us/court-administration/court-interpreters/?hilite=%27language%27%2C%27access%27%2C%27policy%27</t>
  </si>
  <si>
    <t xml:space="preserve">See https://www.courts.state.wy.us/court-administration/court-interpreters/?hilite=%27language%27%2C%27access%27%2C%27policy%27
</t>
  </si>
  <si>
    <t>The state informed NCAJ that a self-evaluation, as required by the ADA, has been conducted within the past 5 years.  Reference: Angie Dorsch, Executive Director, Equal Justice Wyoming, adorsch@courts.state.wy.us</t>
  </si>
  <si>
    <t xml:space="preserve">See https://www.courts.state.wy.us/court-administration/court-interpreters/?hilite=%27language%27%2C%27access%27%2C%27policy%27
Although the language of the court interpreters policy is somewhat unclear (e.g. it refers to foreign language needs), Wyoming asserted that the policy does indeed apply to the provision of sign language interpreters and sign language interpreters are included on the roster of court eligible interpreters. Further, despite some ambiguity in the policy regarding the provision of interpreters, Wyoming asserts that the courts “follow the requirements of the ADA and provide sign language interpreters for any business at the courts, regardless of indigence. A sign language interpreter would be provided at no charge for court proceedings or other business at the courts, such as communicating with court staff, etc.”
Reference: Angie Dorsch, Executive Director, Equal Justice Wyoming, adorsch@courts.state.wy.us
</t>
  </si>
  <si>
    <t>The state informated NCAJ that other auxillary aids and services are provided upon request.  Reference: Angie Dorsch, Executive Director, Equal Justice Wyoming, adorsch@courts.state.wy.us</t>
  </si>
  <si>
    <t xml:space="preserve">Research yields no evidence of suspension for failure to appear.
</t>
  </si>
  <si>
    <t>State</t>
  </si>
  <si>
    <t># of CLA Orgs - Non-LSC</t>
  </si>
  <si>
    <t># of CLA Orgs - LSC</t>
  </si>
  <si>
    <t>Total CLA Attorneys</t>
  </si>
  <si>
    <t>Total CLA Orgs</t>
  </si>
  <si>
    <t># CLA Attorneys/10,000 Low-Income Persons</t>
  </si>
  <si>
    <t>Benchmark Calculation</t>
  </si>
  <si>
    <t>U.S. Lawyers/10k Persons</t>
  </si>
  <si>
    <t>Benchmark = 25% of National Average</t>
  </si>
  <si>
    <t>Total U.S. Population (Millions)</t>
  </si>
  <si>
    <t>Total # Lawyers in the U.S. (Millions)</t>
  </si>
  <si>
    <t>Justice Index Scaled Score vs. Benchmark</t>
  </si>
  <si>
    <t>TRANSPOSE DATA FOR INCORPORATION INTO ATTORNEY ACCESS SCORE</t>
  </si>
  <si>
    <t>RAW SCORE</t>
  </si>
  <si>
    <t>RAW SCORE (= TO SCALED SCORE)</t>
  </si>
  <si>
    <t>RAW SCORE - BENCHMARKS ONLY</t>
  </si>
  <si>
    <t>SCALED SCORE - BENCHMARKS ONLY</t>
  </si>
  <si>
    <t>TOTAL ATTORNEY ACCESS SCORE</t>
  </si>
  <si>
    <t>SCALED SCORE</t>
  </si>
  <si>
    <t># of CLA Attorneys - Non-LSC (Full-time Equivalent)</t>
  </si>
  <si>
    <t># of CLA Attorneys - LSC Orgs (Full-time Eequivalent)</t>
  </si>
  <si>
    <t># of CLA Attorneys - LSC Orgs (FTE)</t>
  </si>
  <si>
    <t># of CLA Attorneys - Non-LSC (FTE)</t>
  </si>
  <si>
    <t>Self-Represented Access</t>
  </si>
  <si>
    <t>Language Access</t>
  </si>
  <si>
    <t>Disability Access</t>
  </si>
  <si>
    <t>Fines and Fees</t>
  </si>
  <si>
    <t>Composite (without Fines and Fees)</t>
  </si>
  <si>
    <t>Composite (with Fines and Fees)</t>
  </si>
  <si>
    <t>Sub-Index Scaled Scores</t>
  </si>
  <si>
    <t>Composite with Fines and Fees</t>
  </si>
  <si>
    <t>Composite Without Fines and Fees</t>
  </si>
  <si>
    <t xml:space="preserve">Chart Data Tables </t>
  </si>
  <si>
    <t xml:space="preserve">
Providing Access to Court Services (PACS)/AmeriCorps
Superior Court of Arizona in Maricopa County
https://superiorcourt.maricopa.gov/llrc/americorps/ 
Contact:Paula Collins, LLRC Administrator and PACS Program Director, Law Library Resource Center, Superior Court, Arizona-Maricopa County, paula.collins@jbazmc.maricopa.gov</t>
  </si>
  <si>
    <t>An attorney may file a limited appearance in any civil, housing, small claims, family or family support magistrate matter in any judicial district pursuant to Practice Book § 3-8 (b), at  https://jud.ct.gov/faq3/limited_scope_rep.htm. 
"An attorney who represented a party or parties on a limited basis and has completed his or her representation as defined in the limited appearance, may file a certificate of completion on form JD- CL-122. The certificate shall constitute a full withdrawal ofa limited appearance." Practice Book § 3-9 (c), at https://www.jud.ct.gov/publications/PracticeBook/PB.pdf.”</t>
  </si>
  <si>
    <t xml:space="preserve">The State advised NCAJ: 
"The Connecticut Judicial Branch monitored and evaluated the quality and availability of language services as follows:  a) there were no denials of interpreters of language assistance services in CT, b) there were no complaints received based on a denial of services, and c) there were no reversals of a complaint of denial of services, nor any disciplinary action – in the past year, based on data that was obtained from the interpreter database, audio recordings, and information received from judges, attorneys, interpreters and court personnel.” 
Source:  Alejandra Donath, Program Manager, Interpreter and Translator Services Unit, Alejandra.donath@jud.ct.gov </t>
  </si>
  <si>
    <t xml:space="preserve">The State advised NCAJ:Although training of all personnel is mandated and provided on an ongoing basis to all new employees and to all existing employees (including judges), it is not currently required at least once in every three year period.  Our training of all Judicial Branch employees (including judges), contract vendors, government attorneys and agencies (State's Attorneys and staff, Public Defender's Office and staff, Attorney General's Office Staff, Probate Judges and staff, Bar Associations and Law Schools) has been extensive and is ongoing, including the following training:
•	The original “LEP, Why It’s Important to You” training was first developed by the Committee on Limited English Proficiency in 2008. It was an in-person instructor-led offering presented to Branch staff multiple times a month. 
•	All Superior Court Judges and Family Support Magistrates received training during their annual Judges Institute in 2013 on services to LEP individuals, mandates and how to work with court interpreters. They also received training on Cultural Competency and the Americans with Disabilities Act. 
•	All newly appointed judges and magistrates must undergo mandatory training on LEP within the first three to four weeks of their appointment.
•	A mandatory web-based program was developed in 2017 and rolled out for all staff employees to take. 
•	Judges also received updated/refresher training on language services at fall divisional meetings in each subject area: criminal, civil, juvenile and family.  Memorandum updating judges on availability of language services and resources are also distributed.
•	An advanced LEP and cultural competency training program required for all judges has been prepared to be delivered at our annual CT Judges' Institute held this summer.  Due to COVID-19, this training conference has been postponed but the course will be provided once the conference is rescheduled. 
•	The LEP Committee is currently working on developing a “refresher” course to continue emphasizing the Branch’s commitment to providing equal access.
•	Chief Justice Robinson and Justice Kahn (Co-chair of LEP Committee) have conducted numerous trainings on LEP, implicit bias and cultural competency throughout the state for attorneys in agencies that interact with the judicial branch, various state and local bar associations and groups, law schools and colleges. 
Source: Richard Loffredo, Deputy Director, Language Access Plan Coordinator, Richard.Loffredo@jud.ct.gov </t>
  </si>
  <si>
    <t xml:space="preserve">
In 2013, and again in 2017, the Chief Court Administrator sent a memo to the Branch’s Executive Directors, with instruction to send a prioritized list of all vital documents that need to be translated (enclosed). In addition, in 2018, the Committee on Limited English Proficiency developed an outreach survey that was sent to entities within the state of Connecticut that provide services to LEP individuals (enclosed). The survey asked the following questions:
•	Do you serve clients who are limited English proficient (LEP)?
•	If so, what languages do your clients speak?
•	Have you and/or any of your clients ever accessed the Judicial Branch website?
•	Are you aware that there are publications and forms in Spanish, Polish and Portuguese available on the Judicial Branch’s website?
•	Do you have any suggestions for how we might reach LEP individuals in your area regarding programs, publications and website information that is informational or educational in nature?
•	Do you have any other suggestions on how the Connecticut Judicial Branch could improve the ability of LEP persons to access court services?
•	Do we have your permission to acknowledge your organization on our website for its assistance in providing information to the Judicial Branch on how best to reach LEP individuals in the community?
Source: Richard Loffredo, Deputy Director, Language Access Plan Coordinator, Richard.Loffredo@jud.ct.gov </t>
  </si>
  <si>
    <t>The website for disability information is found at http://illinoiscourts.gov/SupremeCourt/Policies/DisabilityPolicy/default.asp. 
See grievance form: https://courts.illinois.gov/SupremeCourt/Policies/DisabilityPolicy/GrievanceFor m.pdf</t>
  </si>
  <si>
    <t>The Code of Judicial Conduct in Illinois contains the language of the ABA model rule 2.2 impartiality. http://illinoiscourts.gov/SupremeCourt/Rules/Art_I/arti.htm#Preface. 
The Code has gone a step further and created Rule 63, http://illinoiscourts.gov/SupremeCourt/Rules/Art_I/ArtI.htm#63, particularly section (A)(4) that codifies comment 4 of the ABA rule about judges making reasonable efforts to facilitate the ability of self-represented litigants to be fairly heard. The Court has created a written guidance document in the form of a Bench Card specifically on Rule 63(A)(4), thereby the model ABA rules which can be found at https://courts.illinois.gov/CivilJustice/Training_Education/Self_Represented_Liti gants.pdf. 
It includes tips and guidance for judges about employing safeguards like explaining key legal issues as laid out in Turner v. Rogers. The Court also has other written guidance that helps meet the goals of this question that can be found in the SRL section of the Access to Justice Spiral, https://courts.illinois.gov/CivilJustice/Training_Education/Spiral.pdf, as well as some additional bench cards and policies such as: Policy on Plain Language, https://courts.illinois.gov/CivilJustice/Training_Education/Plain_Language_Policy.pdf, and a Plain Language Reference Guide, https://courts.illinois.gov/CivilJustice/Training_Education/ReferenceGuide.pdf, Implicit Bias Bench Card, https://courts.illinois.gov/CivilJustice/Training_Education/Achieving_Fairness_Free_of_Unconcious_Bias.pdf, Best Practices for Remote Appearances. https://courts.illinois.gov/CivilJustice/Training_Education/BenchCard_BestPractice.pdf</t>
  </si>
  <si>
    <t>The state advised NCAJ:
The court conducted one-on-one in person video recorded interviews with ten self-represented litigants about their experiences with the court system. Video splices used for educational purposes for judges and court staff.
Also, some counties or programs are utilizing surveys for SRLs.
See also, new ATJ website with virtual town hall/option for leaving feedback. https://atjil.org/.
Source:
Jill Roberts, jroberts@illinoiscourts.gov</t>
  </si>
  <si>
    <t>http://illinoiscourts.gov/Forms/approved/small_claims/post_judgment_collection.asp. 
 http://illinoiscourts.gov/Forms/approved/small_claims/small_claims.asp 
 http://illinoiscourts.gov/Forms/approved/small_claims/post_judgment_collectio n.asp</t>
  </si>
  <si>
    <t xml:space="preserve"> http://illinoiscourts.gov/Forms/approved/small_claims/small_claims.asp.
http://illinoiscourts.gov/Forms/approved/small_claims/post_judgment_collection.asp
http://illinoiscourts.gov/Forms/approved/procedures/Answer_Response.asp
</t>
  </si>
  <si>
    <t xml:space="preserve"> http://illinoiscourts.gov/Forms/approved/eviction/eviction.asp
http://illinoiscourts.gov/Forms/approved/procedures/Answer_Response.asp. 
. 
</t>
  </si>
  <si>
    <t>The state imposes a range of fees and surcharges, including for the costs of incarceration (Ala. Code § 14-6-22). Alabama also permits municipalities to use for-profit probation services, which are paid for by the probationer.  See Carter v. City of Montgomery, Case No. 2:15-cv-555-RCL (M.D. Ala. Jul. 7, 2020)</t>
  </si>
  <si>
    <t>Colorado has mandatory fees.  See, for example, Schedule of Filing Fees, Surcharges, and Costs in Colorado State Court. 
Colorado requires a fee of $25.00 for representation by a public defender, which may be waived if the court determines that the defendant is not able to pay. CRS 21-1-103(3).
Colorado imposes costs on incarcerated people for medical care, and also assesses the ability to pay of people put in specialized programs (which as a division of criminal justice, involve intensive residential treatment).  CRS 17-1-113(2) and CRS 17-27.9-104(2).</t>
  </si>
  <si>
    <t>Florida charges a range of fees, including for the services of a public defender and for the costs of a person’s own incarceration.  
See, e.g., Fla. Stat. §938.29(1); Fla. Stat. §960.293(2); Fla. Stat. §951.032 (liability specifically for medical care).</t>
  </si>
  <si>
    <t>Georgia imposes a range of fees, including for the services of a public defender (O.C.G.A.§15-21A-6(c)) and for incarceration. 
However, the state recently eliminated the DeKalb County Recorder’s Court, which had been the subject of litigation around abusive fines and fees practices, and reduced associated fines for traffic offenses. In 2015, then-Governor Nathan Deal also pushed through new restrictions on the fees charged by for-profit probation companies.</t>
  </si>
  <si>
    <r>
      <rPr>
        <sz val="10"/>
        <rFont val="Verdana"/>
        <family val="2"/>
      </rPr>
      <t xml:space="preserve">Hawaii imposes a range of fees, including for probation services (HRS sec. 706-648(1)) and appointed counsel (HRS sec. 802-6). However, Hawaii does not charge fees for the costs of a person’s own incarceration. 
</t>
    </r>
    <r>
      <rPr>
        <sz val="10"/>
        <rFont val="Verdana"/>
        <family val="2"/>
      </rPr>
      <t xml:space="preserve">
</t>
    </r>
    <r>
      <rPr>
        <sz val="10"/>
        <rFont val="Verdana"/>
        <family val="2"/>
      </rPr>
      <t xml:space="preserve">In 2019, Hawaii established a financial hardship task force to improve the treatment of low-income individuals in the criminal justice system.  See 2019 HI HB 903, </t>
    </r>
    <r>
      <rPr>
        <u/>
        <sz val="10"/>
        <color indexed="8"/>
        <rFont val="Helvetica Neue"/>
        <family val="2"/>
      </rPr>
      <t>https://legiscan.com/HI/text/HB903/2019</t>
    </r>
    <r>
      <rPr>
        <sz val="10"/>
        <rFont val="Verdana"/>
        <family val="2"/>
      </rPr>
      <t>.  However, it does not appear that the task force’s work resulted in  and scaling back of fees.</t>
    </r>
  </si>
  <si>
    <t>Idaho imposes a range of fees. See, e.g., itles 18, 19, 31 of its code.  These include charges for the services of a public defender (Idaho Code § 19-858; § 19-854(6) and the costs of a persons own incarceration (§ 20-607).</t>
  </si>
  <si>
    <r>
      <rPr>
        <sz val="10"/>
        <rFont val="Verdana"/>
        <family val="2"/>
      </rPr>
      <t xml:space="preserve">Until 2019, Illinois provided for over 90 different mandatory fines and fees, in addition to any discretionary fines set by the judge as a punishment.  While many were repealed by the Criminal and Traffic Assessment Act, Public Act 100-0987 (“CTAA”), most are still in effect.  The CTAA is further set to expire in 2021 (extended to 2022 because of Covid-19), at which point the repealed fees will return into effect.  
</t>
    </r>
    <r>
      <rPr>
        <sz val="10"/>
        <rFont val="Verdana"/>
        <family val="2"/>
      </rPr>
      <t xml:space="preserve">
</t>
    </r>
    <r>
      <rPr>
        <sz val="10"/>
        <rFont val="Verdana"/>
        <family val="2"/>
      </rPr>
      <t xml:space="preserve">These fees include charges for representation by a public defender (725 Ill. Comp. Stat. 5/113-3.1(a)), and for the costs of a person’s own incarceration (730 Ill. Comp. Stat. 125/20(a)).
</t>
    </r>
    <r>
      <rPr>
        <sz val="10"/>
        <rFont val="Verdana"/>
        <family val="2"/>
      </rPr>
      <t xml:space="preserve">
</t>
    </r>
    <r>
      <rPr>
        <sz val="10"/>
        <rFont val="Verdana"/>
        <family val="2"/>
      </rPr>
      <t xml:space="preserve">However, The Illinois General Assembly passed an act to streamline, standardize, and reduce court fees in order to facilitate a sliding scale fee waiver for defendants who cannot afford to pay.
</t>
    </r>
    <r>
      <rPr>
        <u/>
        <sz val="10"/>
        <color indexed="8"/>
        <rFont val="Helvetica Neue"/>
        <family val="2"/>
      </rPr>
      <t>https://finesandfeesjusticecenter.org/articles/illinois-hb-4594-criminal-traffic-assessment-act/</t>
    </r>
    <r>
      <rPr>
        <sz val="10"/>
        <rFont val="Verdana"/>
        <family val="2"/>
      </rPr>
      <t xml:space="preserve"> 
</t>
    </r>
    <r>
      <rPr>
        <sz val="10"/>
        <rFont val="Verdana"/>
        <family val="2"/>
      </rPr>
      <t xml:space="preserve">
</t>
    </r>
    <r>
      <rPr>
        <sz val="10"/>
        <rFont val="Verdana"/>
        <family val="2"/>
      </rPr>
      <t xml:space="preserve">Also, the Chicago City Council approved changes to the city’s fines and fees system, in an effort to ease the burden on low-income drivers.
</t>
    </r>
    <r>
      <rPr>
        <u/>
        <sz val="10"/>
        <color indexed="8"/>
        <rFont val="Helvetica Neue"/>
        <family val="2"/>
      </rPr>
      <t>https://finesandfeesjusticecenter.org/articles/chicago-ordinance-o2019-5547-regarding-wheel-tax-license-fees-violation-fines-and-payment-plans/</t>
    </r>
  </si>
  <si>
    <r>
      <rPr>
        <sz val="10"/>
        <rFont val="Verdana"/>
        <family val="2"/>
      </rPr>
      <t xml:space="preserve">Indiana imposes a range of costs in criminal cases.  See, e.g., Indiana Trial Court Fee Manual, </t>
    </r>
    <r>
      <rPr>
        <u/>
        <sz val="10"/>
        <color indexed="8"/>
        <rFont val="Helvetica Neue"/>
        <family val="2"/>
      </rPr>
      <t>https://www.in.gov/judiciary/iocs/3227.htm</t>
    </r>
    <r>
      <rPr>
        <sz val="10"/>
        <rFont val="Verdana"/>
        <family val="2"/>
      </rPr>
      <t xml:space="preserve"> (imposing a $120 fee for “criminal costs.”). Indiana’s fees include charges for the costs of a public defender (IC 33-40-3-7) and the costs of medical care during incarceration (IC 11-12-5-7(b)).</t>
    </r>
  </si>
  <si>
    <t>State law imposes a variety of fees and/or surcharges, including cost of defense counsel (Iowa Code § 815.9, Iowa Code § 232.141); costs of prosecution (Iowa Code § 815.13); probation and parole fees (Iowa Code § 905.14(1)-(2)); various surcharges (Iowa Code chapter 911); and, in most counties, costs of room and board while incarcerated (Iowa Code § 356.7(1)). Room and board fees are separate civil actions as of June 25, 2020.</t>
  </si>
  <si>
    <t>Kansas a range of fees, primarily under chapters 12, 19, 21, 22 of the Kansas statutes. These include fees for the cost of appointed counsel (Kan. Stat. Ann. § 21-6604(d)), and the costs of a person’s own incarceration (Kan. Stat Ann. §§ 19-1909, 19-1910, 19-1930).</t>
  </si>
  <si>
    <t>Kentucky imposes mandatory fees.  See, e.g., KRS sec. 24A.175(1) (“Court costs for a criminal case in the District Court shall be one hundred dollars ($100), regardless of whether the offense is one for which prepayment is permitted.”). Fees include charges for the services of public defender (KRS sec. 31.211(1)) and for the costs of a person’s own incarceration (KRS sec. 532.352).</t>
  </si>
  <si>
    <r>
      <rPr>
        <sz val="10"/>
        <rFont val="Verdana"/>
        <family val="2"/>
      </rPr>
      <t xml:space="preserve">Louisiana has mandatory fees in criminal cases, including fees to apply for appointed counsel ( La. Stat. Ann. § 15:175) and for the costs of a person’s own incarceration (La. Code Crim. Proc. Ann. art. 890.2). See also </t>
    </r>
    <r>
      <rPr>
        <u/>
        <sz val="10"/>
        <color indexed="8"/>
        <rFont val="Helvetica Neue"/>
        <family val="2"/>
      </rPr>
      <t>https://cjdebtreform.org/state/62</t>
    </r>
    <r>
      <rPr>
        <sz val="10"/>
        <rFont val="Verdana"/>
        <family val="2"/>
      </rPr>
      <t xml:space="preserve">.
</t>
    </r>
    <r>
      <rPr>
        <sz val="10"/>
        <rFont val="Verdana"/>
        <family val="2"/>
      </rPr>
      <t xml:space="preserve">
</t>
    </r>
    <r>
      <rPr>
        <sz val="10"/>
        <rFont val="Verdana"/>
        <family val="2"/>
      </rPr>
      <t xml:space="preserve">An advisory committee chaired by state Supreme Court Chief Justice Bernette Joshua Johnson has issued several draft reports that recommend dramatically revamping the state’s “user pay” legal system.
</t>
    </r>
    <r>
      <rPr>
        <sz val="10"/>
        <rFont val="Verdana"/>
        <family val="2"/>
      </rPr>
      <t xml:space="preserve">
</t>
    </r>
    <r>
      <rPr>
        <sz val="10"/>
        <rFont val="Verdana"/>
        <family val="2"/>
      </rPr>
      <t xml:space="preserve">The committee's proposals include requiring judges to consider a defendant's ability to pay before they impose fines, ending arrests for non-payment except for felonies and child support, capping how much cities and towns can generate from traffic enforcement, and forgiving aged debts.
</t>
    </r>
    <r>
      <rPr>
        <sz val="10"/>
        <rFont val="Verdana"/>
        <family val="2"/>
      </rPr>
      <t xml:space="preserve">
</t>
    </r>
    <r>
      <rPr>
        <u/>
        <sz val="10"/>
        <color indexed="8"/>
        <rFont val="Helvetica Neue"/>
        <family val="2"/>
      </rPr>
      <t>https://www.theadvocate.com/baton_rouge/news/politics/legislature/article_5b63ded0-6924-11e9-8362-4313df8c1ea6.html</t>
    </r>
  </si>
  <si>
    <t>State law imposes a variety of fees and/or surcharges, including costs of prosecution (Me. Rev. Stat. tit. 15 §1702(2)(A)); fees for appointed counsel (Me. Rev. Stat. tit. 4 §1805-A(3)(A); probation supervision fees (Me. Rev. Stat. tit 17-A §1204(1-A)) and, in certain circumstances, costs of incarceration (Me. Rev. Stat. tit 17-A §1341(1)).</t>
  </si>
  <si>
    <t>Maryland imposes a range of fees, including for probation supervision (Md. Code Ann., Crim. Proc. § 6-226(b)); appointed counsel in juvenile cases (Md. Code Ann., Crim. Proc. § 16-211(d)); and charges for medical visits while incarcerated (Md. Code Ann., Corr. Servs. § 2-118(b)).</t>
  </si>
  <si>
    <r>
      <rPr>
        <sz val="10"/>
        <rFont val="Verdana"/>
        <family val="2"/>
      </rPr>
      <t>Massachusetts charges a range of fees, including for the costs of appointed counsel (</t>
    </r>
    <r>
      <rPr>
        <u/>
        <sz val="10"/>
        <color indexed="8"/>
        <rFont val="Helvetica Neue"/>
        <family val="2"/>
      </rPr>
      <t>https://www.mass.gov/rules-of-criminal-procedure/criminal-procedure-rule-33-counsel-for-defendants-indigent-or-indigent</t>
    </r>
    <r>
      <rPr>
        <sz val="10"/>
        <rFont val="Verdana"/>
        <family val="2"/>
      </rPr>
      <t xml:space="preserve">) and the costs of a person’s medical care while incarcerated (G.L. c. 124, §1(s): </t>
    </r>
    <r>
      <rPr>
        <u/>
        <sz val="10"/>
        <color indexed="8"/>
        <rFont val="Helvetica Neue"/>
        <family val="2"/>
      </rPr>
      <t>https://malegislature.gov/Laws/GeneralLaws/PartI/TitleXVIII/Chapter124/Section1</t>
    </r>
    <r>
      <rPr>
        <sz val="10"/>
        <rFont val="Verdana"/>
        <family val="2"/>
      </rPr>
      <t xml:space="preserve">; </t>
    </r>
    <r>
      <rPr>
        <u/>
        <sz val="10"/>
        <color indexed="8"/>
        <rFont val="Helvetica Neue"/>
        <family val="2"/>
      </rPr>
      <t>https://www.plsma.org/prisoner-self-help/pro-se-materials/property-and-fees/fees-charged-to-prisoners/</t>
    </r>
    <r>
      <rPr>
        <sz val="10"/>
        <rFont val="Verdana"/>
        <family val="2"/>
      </rPr>
      <t xml:space="preserve">). 
</t>
    </r>
    <r>
      <rPr>
        <sz val="10"/>
        <rFont val="Verdana"/>
        <family val="2"/>
      </rPr>
      <t xml:space="preserve">See also: </t>
    </r>
    <r>
      <rPr>
        <u/>
        <sz val="10"/>
        <color indexed="8"/>
        <rFont val="Helvetica Neue"/>
        <family val="2"/>
      </rPr>
      <t>https://www.npr.org/2014/05/19/312455680/state-by-state-court-fees</t>
    </r>
  </si>
  <si>
    <t>State law imposes both mandatory and discretionary fees and/or surcharges under Mich. Comp. Laws Chs. 257, 324, 750-791, 801
This includes a fee of no less than $68 for conviction of felony and $50 for conviction of a misdemeanor, MCL § 769.1j; and disposition assessments of $130 for felony and $75 for misdemeanor, MCL § 780.905.
It also includes fees for the services of appointed counsel (MCL § 769.1k and MCR 6.005(C)) and for the costs of a person’s own incarceration (MCL § 801.83).</t>
  </si>
  <si>
    <r>
      <rPr>
        <sz val="10"/>
        <rFont val="Verdana"/>
        <family val="2"/>
      </rPr>
      <t xml:space="preserve">Minnesota typically assess a “court debt” which can include a base fine, surcharges, court fees, correctional fees, and restitution.  M.S. § 480.15(10c).  The base fines are fixed by the individual offense’s controlling statute.  The state permits the commissioner of corrections to set schedule of correctional fees which must be “reasonably related to offenders’ abilities to pay and the actual cost of correctional services”  M.S. § 241.272.  In addition to state statutes on court fees, many counties, cities, and municipalities include and impose their own fees e.g. sheriff fees, controlled substance fees, felony fees, etc. 
</t>
    </r>
    <r>
      <rPr>
        <u/>
        <sz val="10"/>
        <color indexed="8"/>
        <rFont val="Helvetica Neue"/>
        <family val="2"/>
      </rPr>
      <t>https://www.revisor.mn.gov/statutes/cite/480.15</t>
    </r>
    <r>
      <rPr>
        <sz val="10"/>
        <rFont val="Verdana"/>
        <family val="2"/>
      </rPr>
      <t xml:space="preserve"> 
</t>
    </r>
    <r>
      <rPr>
        <u/>
        <sz val="10"/>
        <color indexed="8"/>
        <rFont val="Helvetica Neue"/>
        <family val="2"/>
      </rPr>
      <t>https://www.revisor.mn.gov/statutes/cite/241.272</t>
    </r>
    <r>
      <rPr>
        <sz val="10"/>
        <rFont val="Verdana"/>
        <family val="2"/>
      </rPr>
      <t xml:space="preserve"> 
</t>
    </r>
    <r>
      <rPr>
        <sz val="10"/>
        <rFont val="Verdana"/>
        <family val="2"/>
      </rPr>
      <t xml:space="preserve">
</t>
    </r>
    <r>
      <rPr>
        <sz val="10"/>
        <rFont val="Verdana"/>
        <family val="2"/>
      </rPr>
      <t xml:space="preserve">The state levies a $75 public defender co-payment, although it may be reduced or waived by the court.  M.S. § 611.17(c).  Note the co-pay does not go to support public defense but goes to the general fund.  
</t>
    </r>
    <r>
      <rPr>
        <sz val="10"/>
        <rFont val="Verdana"/>
        <family val="2"/>
      </rPr>
      <t xml:space="preserve">
</t>
    </r>
    <r>
      <rPr>
        <sz val="10"/>
        <rFont val="Verdana"/>
        <family val="2"/>
      </rPr>
      <t xml:space="preserve">In April 2020, Ramsey County (second most populous in state, seat at St. Paul) eliminated 11 fees (that per their report equates about $675k charged per year) on top of fees cut in 2019 as part of a longer term effort to reduce government reliance on criminal fines and fees as sources of revenue.  Ramsey County is one of three jurisdictions working with the Public Financial Management’s Center for Justice and Safety Finance working on this effort. 
</t>
    </r>
    <r>
      <rPr>
        <u/>
        <sz val="10"/>
        <color indexed="8"/>
        <rFont val="Helvetica Neue"/>
        <family val="2"/>
      </rPr>
      <t>https://www.startribune.com/ramsey-county-eliminates-nearly-700-000-in-criminal-fines-and-fees/569640712/</t>
    </r>
  </si>
  <si>
    <r>
      <rPr>
        <sz val="10"/>
        <rFont val="Verdana"/>
        <family val="2"/>
      </rPr>
      <t xml:space="preserve">Mississippi charges a range of fees in criminal cases, including fees related to the costs of a person’s own incarceration (Miss. Code Ann. § 47-5-110.1; Miss. Code Ann. § 47-1-59; Miss. Code Ann. § 47-5-179); probation and parole supervision (Miss. Code Ann. § 47-7-49 Miss. Code Ann. § 47-7-49); 
</t>
    </r>
    <r>
      <rPr>
        <sz val="10"/>
        <rFont val="Verdana"/>
        <family val="2"/>
      </rPr>
      <t xml:space="preserve">
</t>
    </r>
    <r>
      <rPr>
        <sz val="10"/>
        <rFont val="Verdana"/>
        <family val="2"/>
      </rPr>
      <t xml:space="preserve">Mississippi does not charge fees for the services of a public defender. 
</t>
    </r>
    <r>
      <rPr>
        <sz val="10"/>
        <rFont val="Verdana"/>
        <family val="2"/>
      </rPr>
      <t xml:space="preserve">
</t>
    </r>
    <r>
      <rPr>
        <sz val="10"/>
        <rFont val="Verdana"/>
        <family val="2"/>
      </rPr>
      <t xml:space="preserve">Note that Biloxi, Mississippi, pop. 46,212, was praised by the ACLU for its efforts reforming its bail and court fees policy.  See </t>
    </r>
    <r>
      <rPr>
        <u/>
        <sz val="10"/>
        <color indexed="8"/>
        <rFont val="Helvetica Neue"/>
        <family val="2"/>
      </rPr>
      <t>https://www.abajournal.com/magazine/article/biloxi_bail_court_fees_policy</t>
    </r>
  </si>
  <si>
    <r>
      <rPr>
        <sz val="10"/>
        <rFont val="Verdana"/>
        <family val="2"/>
      </rPr>
      <t xml:space="preserve">Missouri imposes a range of fees and costs criminal cases.  See, e.g., Criminal Court Costs, </t>
    </r>
    <r>
      <rPr>
        <u/>
        <sz val="10"/>
        <color indexed="8"/>
        <rFont val="Helvetica Neue"/>
        <family val="2"/>
      </rPr>
      <t>https://www.courts.mo.gov/file.jsp?id=43303</t>
    </r>
    <r>
      <rPr>
        <sz val="10"/>
        <rFont val="Verdana"/>
        <family val="2"/>
      </rPr>
      <t xml:space="preserve">. These include fees for the services of public defenders (VAMS sec. 600.090(1)(1)) and the costs of a person’s own incarceration (VAMS 221.070(1)).
</t>
    </r>
    <r>
      <rPr>
        <sz val="10"/>
        <rFont val="Verdana"/>
        <family val="2"/>
      </rPr>
      <t xml:space="preserve">
</t>
    </r>
    <r>
      <rPr>
        <sz val="10"/>
        <rFont val="Verdana"/>
        <family val="2"/>
      </rPr>
      <t xml:space="preserve">The 2018 modified consent decree resulting from the 2016 United States v. City of Ferguson included a provision that the city “maintain a list of preset fines that must be consistent with the fine amounts specified on the Uniform Fine Schedule for St. Louis County.”  However, the modified decree removed the provision against overly punitive fines and requirement that judges take into consideration the income of residents when imposing fines.  </t>
    </r>
    <r>
      <rPr>
        <u/>
        <sz val="10"/>
        <color indexed="8"/>
        <rFont val="Helvetica Neue"/>
        <family val="2"/>
      </rPr>
      <t>https://finesandfeesjusticecenter.org/articles/united-states-v-city-of-ferguson/</t>
    </r>
    <r>
      <rPr>
        <sz val="10"/>
        <rFont val="Verdana"/>
        <family val="2"/>
      </rPr>
      <t>.</t>
    </r>
  </si>
  <si>
    <t>Montana charges a range of fees in criminal cases. See, e.g., See MCA sec. 46-18-230; MCA sec. 46-18-232(1). These include charges for the cost of appointed counsel (MCA sec. 46-8-113(1)), and for the costs of a person’s own incarceration (MCA sec. 53-30-132).</t>
  </si>
  <si>
    <r>
      <rPr>
        <sz val="10"/>
        <rFont val="Verdana"/>
        <family val="2"/>
      </rPr>
      <t xml:space="preserve">Nebraska imposes fees and costs in criminal cases.  See, e.g., Filing Fees and Court Costs, State of Nebraska Judicial Branch, </t>
    </r>
    <r>
      <rPr>
        <u/>
        <sz val="10"/>
        <color indexed="8"/>
        <rFont val="Helvetica Neue"/>
        <family val="2"/>
      </rPr>
      <t>https://supremecourt.nebraska.gov/rules/administrative-policies-schedules/fees</t>
    </r>
    <r>
      <rPr>
        <sz val="10"/>
        <rFont val="Verdana"/>
        <family val="2"/>
      </rPr>
      <t xml:space="preserve">. 
</t>
    </r>
    <r>
      <rPr>
        <sz val="10"/>
        <rFont val="Verdana"/>
        <family val="2"/>
      </rPr>
      <t xml:space="preserve">
</t>
    </r>
    <r>
      <rPr>
        <sz val="10"/>
        <rFont val="Verdana"/>
        <family val="2"/>
      </rPr>
      <t>However, unlike most states, Nebraska does not charge fees for the services of appointed counsel, or for the costs of a person’s own incarceration.</t>
    </r>
  </si>
  <si>
    <r>
      <rPr>
        <sz val="10"/>
        <rFont val="Verdana"/>
        <family val="2"/>
      </rPr>
      <t xml:space="preserve">evada imposes a range of fees in criminal cases, primarily under Chs. 4, 176, 484C, 201-213, and 706. These include fees for the costs of appointed counsel (NRS § 7.165), and the costs of a person’s own incarceration (NRS § 211.244). 
</t>
    </r>
    <r>
      <rPr>
        <sz val="10"/>
        <rFont val="Verdana"/>
        <family val="2"/>
      </rPr>
      <t xml:space="preserve">
</t>
    </r>
    <r>
      <rPr>
        <sz val="10"/>
        <rFont val="Verdana"/>
        <family val="2"/>
      </rPr>
      <t xml:space="preserve">However, in 2019 the state enacted Assembly Bill 416, authorizing courts to order community service in lieu of fees and providing any fine or fee not collected within 8 years to be deemed “uncollectible.” </t>
    </r>
    <r>
      <rPr>
        <u/>
        <sz val="10"/>
        <color indexed="8"/>
        <rFont val="Helvetica Neue"/>
        <family val="2"/>
      </rPr>
      <t>https://legiscan.com/NV/bill/AB416/2019</t>
    </r>
    <r>
      <rPr>
        <sz val="10"/>
        <rFont val="Verdana"/>
        <family val="2"/>
      </rPr>
      <t>.</t>
    </r>
  </si>
  <si>
    <r>
      <rPr>
        <sz val="10"/>
        <rFont val="Verdana"/>
        <family val="2"/>
      </rPr>
      <t xml:space="preserve">New Hampshire charges a range of fees in criminal cases. These include fees for the costs of appointed counsel (N.H. REV. STAT. sec. 604-A:9(I.a)). However, in 2019 the state repealed its statutes imposing reimbursement of cost of care on inmates (N.H. REV. STAT. sec. 622:53 – 622:58).  See 
</t>
    </r>
    <r>
      <rPr>
        <u/>
        <sz val="10"/>
        <color indexed="8"/>
        <rFont val="Helvetica Neue"/>
        <family val="2"/>
      </rPr>
      <t>https://www.concordmonitor.com/New-Hampshire-to-end--pay-to-stay--for-inmates-27041265</t>
    </r>
    <r>
      <rPr>
        <sz val="10"/>
        <rFont val="Verdana"/>
        <family val="2"/>
      </rPr>
      <t>. In addition, the number of defendants required to reimburse counsel fees was reduced on July 1, 2020 because of changes to RSA 604-A:9.</t>
    </r>
  </si>
  <si>
    <r>
      <rPr>
        <sz val="10"/>
        <rFont val="Verdana"/>
        <family val="2"/>
      </rPr>
      <t xml:space="preserve">State law imposes a range of different mandatory fees and/or surcharges. These included fees for the cost of appointed counsel (N.J. Stat. Ann. § 2A:158A-16). However, New Jersey does not charge fees for the costs of a person’s own incarceration, except for a $5 co-pay for inmate-initiated medical vists (New Jersey Statutes Title 30. Institutions and Agencies 30 § 7E-2). See also: 
</t>
    </r>
    <r>
      <rPr>
        <sz val="10"/>
        <rFont val="Verdana"/>
        <family val="2"/>
      </rPr>
      <t xml:space="preserve">
</t>
    </r>
    <r>
      <rPr>
        <sz val="10"/>
        <rFont val="Verdana"/>
        <family val="2"/>
      </rPr>
      <t xml:space="preserve"> </t>
    </r>
    <r>
      <rPr>
        <u/>
        <sz val="10"/>
        <color indexed="8"/>
        <rFont val="Helvetica Neue"/>
        <family val="2"/>
      </rPr>
      <t>https://www.npr.org/2014/05/19/312455680/state-by-state-court-fees</t>
    </r>
    <r>
      <rPr>
        <sz val="10"/>
        <rFont val="Verdana"/>
        <family val="2"/>
      </rPr>
      <t xml:space="preserve">
</t>
    </r>
    <r>
      <rPr>
        <sz val="10"/>
        <rFont val="Verdana"/>
        <family val="2"/>
      </rPr>
      <t xml:space="preserve">
</t>
    </r>
    <r>
      <rPr>
        <u/>
        <sz val="10"/>
        <color indexed="8"/>
        <rFont val="Helvetica Neue"/>
        <family val="2"/>
      </rPr>
      <t>https://cjdebtreform.org/data-explorer/fines-and-fees?deff%5B0%5D=state%3A110&amp;search_api_fulltext=&amp;page=0</t>
    </r>
    <r>
      <rPr>
        <sz val="10"/>
        <rFont val="Verdana"/>
        <family val="2"/>
      </rPr>
      <t xml:space="preserve"> 
</t>
    </r>
    <r>
      <rPr>
        <sz val="10"/>
        <rFont val="Verdana"/>
        <family val="2"/>
      </rPr>
      <t xml:space="preserve">
</t>
    </r>
    <r>
      <rPr>
        <u/>
        <sz val="10"/>
        <color indexed="8"/>
        <rFont val="Helvetica Neue"/>
        <family val="2"/>
      </rPr>
      <t>https://www.njcourts.gov/courts/assets/supreme/reports/2018/sccmcoreport.pdf</t>
    </r>
    <r>
      <rPr>
        <sz val="10"/>
        <rFont val="Verdana"/>
        <family val="2"/>
      </rPr>
      <t xml:space="preserve"> 
</t>
    </r>
    <r>
      <rPr>
        <sz val="10"/>
        <rFont val="Verdana"/>
        <family val="2"/>
      </rPr>
      <t xml:space="preserve">
</t>
    </r>
    <r>
      <rPr>
        <u/>
        <sz val="10"/>
        <color indexed="8"/>
        <rFont val="Helvetica Neue"/>
        <family val="2"/>
      </rPr>
      <t>https://www.njcourts.gov/attorneys/assets/attyresources/manualsentencinglaw.pdf?c=gFx</t>
    </r>
  </si>
  <si>
    <t>State law imposes a variety of fees and/or surcharges, including costs of conviction (N.M. Stat. Ann. § 31-12-6); probation fees (N.M. Stat. Ann. § 31-20-5.1(B)) and parole costs (N.M. Stat. Ann. § 31-21-10(G)).
New Mexico also charges fees for the costs of appointed counsel (N.M. Stat. Ann. § 31-15-12(C)) and for the costs of a person’s own incarceration (N.M. Stat. Ann. § 33-8-8(C)).</t>
  </si>
  <si>
    <r>
      <rPr>
        <sz val="10"/>
        <rFont val="Verdana"/>
        <family val="2"/>
      </rPr>
      <t xml:space="preserve">State law imposes a range of fees and surcharges in criminal cases. 
</t>
    </r>
    <r>
      <rPr>
        <sz val="10"/>
        <rFont val="Verdana"/>
        <family val="2"/>
      </rPr>
      <t xml:space="preserve">
</t>
    </r>
    <r>
      <rPr>
        <sz val="10"/>
        <rFont val="Verdana"/>
        <family val="2"/>
      </rPr>
      <t xml:space="preserve">See </t>
    </r>
    <r>
      <rPr>
        <u/>
        <sz val="10"/>
        <color indexed="8"/>
        <rFont val="Helvetica Neue"/>
        <family val="2"/>
      </rPr>
      <t>https://www.nycourts.gov/courthelp/Criminal/surchargesFees.shtml</t>
    </r>
    <r>
      <rPr>
        <sz val="10"/>
        <rFont val="Verdana"/>
        <family val="2"/>
      </rPr>
      <t xml:space="preserve"> 
</t>
    </r>
    <r>
      <rPr>
        <sz val="10"/>
        <rFont val="Verdana"/>
        <family val="2"/>
      </rPr>
      <t xml:space="preserve">However, New York does not charge fees for the services of a public defender. See NY CLS Family Ct Act § 262. Nor does the state imposes charges for the costs of a person’s own incarceration, apart from a nominal $1 weekly fee that is levied only if an inmate is working, and which is subject to waiver on grounds of financial hardship. </t>
    </r>
    <r>
      <rPr>
        <u/>
        <sz val="10"/>
        <color indexed="8"/>
        <rFont val="Helvetica Neue"/>
        <family val="2"/>
      </rPr>
      <t>https://comptroller.nyc.gov/reports/fees-fines-and-fairness/</t>
    </r>
  </si>
  <si>
    <t>North Carolina charges a range of fees and other charges in criminal cases. These include fees for the costs of appointed counsel (N.C. Gen. Stat. Ann. § 7A-455(a) and N.C. Gen. Stat. Ann. § 7A-455.1(a)), and for the costs of a person’s own incarceration (N.C. Gen. Stat. Ann. § 7A-313).</t>
  </si>
  <si>
    <t>North Dakota imposes a range of fees and other charges, including for including the cost of a public defender, in certain circumstances (N.D. Cent. Code, § 29-07-01.1; N.D. Cent. Code, § 27-20-26); and costs of incarceration, such as meals (N.D. Cent. Code, § 12-44.1-05), or medical bills and other “legitimate financial obligations” (N.D. Cent. Code, § 12-44.1-12.1).
In all criminal cases the court imposes fees, based on the severity of the act in question. NDCC 29-26-22 (1).</t>
  </si>
  <si>
    <t>Ohio imposes a wide range of fees and charges.  See R.C. § 2947.23(A)(1)(a), which imposes mandatory court costs at time of sentencing, including the costs of prosecution and jury fees.  Ohio charges fees for the costs of appointed counsel (R.C. §§ 2929.18, 2929.28) and for the costs of a person’s own incarceration or supervision (Ohio Rev. C. 2929.18(5)).</t>
  </si>
  <si>
    <r>
      <rPr>
        <sz val="10"/>
        <rFont val="Verdana"/>
        <family val="2"/>
      </rPr>
      <t xml:space="preserve">Oklahoma imposes a range of fees and costs in criminal actions. See Uniform Oklahoma fee Schedule, pp. 7-14, </t>
    </r>
    <r>
      <rPr>
        <u/>
        <sz val="10"/>
        <color indexed="8"/>
        <rFont val="Helvetica Neue"/>
        <family val="2"/>
      </rPr>
      <t>https://www.oscn.net/static/schedules/SCaD2019-0089.pdf</t>
    </r>
    <r>
      <rPr>
        <sz val="10"/>
        <rFont val="Verdana"/>
        <family val="2"/>
      </rPr>
      <t xml:space="preserve">. 
</t>
    </r>
    <r>
      <rPr>
        <sz val="10"/>
        <rFont val="Verdana"/>
        <family val="2"/>
      </rPr>
      <t xml:space="preserve">
</t>
    </r>
    <r>
      <rPr>
        <sz val="10"/>
        <rFont val="Verdana"/>
        <family val="2"/>
      </rPr>
      <t xml:space="preserve">This includes fees for the services of a public defender (19 Okl. St. Ann. sec. 138.5(B)) and for the costs of a person’s own incarceration. 22 Okl. St. Ann. sec. 979a(A) 
</t>
    </r>
    <r>
      <rPr>
        <sz val="10"/>
        <rFont val="Verdana"/>
        <family val="2"/>
      </rPr>
      <t xml:space="preserve">
</t>
    </r>
    <r>
      <rPr>
        <sz val="10"/>
        <rFont val="Verdana"/>
        <family val="2"/>
      </rPr>
      <t xml:space="preserve">In 2020, Okalahoma’s Senate passed a bill which, if enacted into law, would make the state’s approach to fines and fees more equitable and rights-respecting across the board. However, the bill has since languished without further action. See </t>
    </r>
    <r>
      <rPr>
        <u/>
        <sz val="10"/>
        <color indexed="8"/>
        <rFont val="Helvetica Neue"/>
        <family val="2"/>
      </rPr>
      <t>https://legiscan.com/OK/text/SB1425/2020</t>
    </r>
    <r>
      <rPr>
        <sz val="10"/>
        <rFont val="Verdana"/>
        <family val="2"/>
      </rPr>
      <t>.</t>
    </r>
  </si>
  <si>
    <t>State law imposes a variety of fees and/or surcharges, including costs of prosecution and unsuccessful appeal (Or. Rev. Stat. § 161.665(1)); charges for appointed counsel (Or. Rev. Stat. § 151.487(1);  probation supervision fees (Or. Rev. Stat. § 137.540(1), Or. Rev. Stat. § 423.570(1)-(3)) and, in certain circumstances, costs of incarceration (Or. Rev. Stat. § 179.620). However, there is a bill submitted this legislative session to eliminate all fees/costs but not fines.</t>
  </si>
  <si>
    <r>
      <rPr>
        <sz val="10"/>
        <rFont val="Verdana"/>
        <family val="2"/>
      </rPr>
      <t xml:space="preserve">Pennsylvania imposes discretionary fines, mandatory restitution, mandatory and discretionary costs.  See, e.g., 18 Pa. Cons. Stat. §§ 1101, 1106-1107.1, 1109, 1110; 42 Pa. Cons. Stat. §§ 9721, 9726, 9728. This includes fees for the costs of a person’s own incarceration. 61 Pa. Cons. Stat. § 1757. 
</t>
    </r>
    <r>
      <rPr>
        <sz val="10"/>
        <rFont val="Verdana"/>
        <family val="2"/>
      </rPr>
      <t xml:space="preserve">
</t>
    </r>
    <r>
      <rPr>
        <sz val="10"/>
        <rFont val="Verdana"/>
        <family val="2"/>
      </rPr>
      <t xml:space="preserve">Pennsylvania does not charge fees for the costs of appointed counsel. However, the has been criticized because it largely delegates responsibility for public defender services to the counties, without providing supervision or funding. </t>
    </r>
    <r>
      <rPr>
        <u/>
        <sz val="10"/>
        <color indexed="8"/>
        <rFont val="Helvetica Neue"/>
        <family val="2"/>
      </rPr>
      <t>https://whyy.org/articles/despite-outlier-status-pa-lawmakers-dont-make-public-defense-a-priority/</t>
    </r>
    <r>
      <rPr>
        <sz val="10"/>
        <rFont val="Verdana"/>
        <family val="2"/>
      </rPr>
      <t>.</t>
    </r>
  </si>
  <si>
    <t>Rhode Island imposes a range of fees in criminal cases. See R.I. Gen. Laws sec. 12-18.1-3; R.I. Gen. Laws sec. 12-20-8.
However, Rhode Island does not charge fees for the costs of appointed counsel. See R.I. Gen. Laws sec. 12-15-8; § 12-15-9.</t>
  </si>
  <si>
    <r>
      <rPr>
        <sz val="10"/>
        <rFont val="Verdana"/>
        <family val="2"/>
      </rPr>
      <t xml:space="preserve">South Carolina imposes a range of fees in criminal cases. These include application fees for the services of appointed counsel S.C. Code Ann. § 17-3-30(B), and fees for any “medical encounter” while in incarcerated. </t>
    </r>
    <r>
      <rPr>
        <u/>
        <sz val="10"/>
        <color indexed="8"/>
        <rFont val="Helvetica Neue"/>
        <family val="2"/>
      </rPr>
      <t>http://www.doc.sc.gov/report_of_fines_fees.pdf</t>
    </r>
  </si>
  <si>
    <r>
      <rPr>
        <sz val="10"/>
        <rFont val="Verdana"/>
        <family val="2"/>
      </rPr>
      <t xml:space="preserve">State law imposes a range of fees, including for the cost of a person’s own incarceration (S.D. Codified Laws § 24-11-45); the costs of appointed counsel (see </t>
    </r>
    <r>
      <rPr>
        <u/>
        <sz val="10"/>
        <color indexed="8"/>
        <rFont val="Helvetica Neue"/>
        <family val="2"/>
      </rPr>
      <t>https://www.minnehahacounty.org/dept/pd/faqs/faqs.php</t>
    </r>
    <r>
      <rPr>
        <sz val="10"/>
        <rFont val="Verdana"/>
        <family val="2"/>
      </rPr>
      <t>; S.D. Codified Laws §§ 23A-40-6 – 23A-40-20); and cost of parole supervision (S.D. Codified Laws § 24-15A-24).</t>
    </r>
  </si>
  <si>
    <t>Tennessee imposes a range of different fees. See TCA sec. 40-25-104. These include fees for appointed counsel (TCA sec. 40-14-103(b)(1)) and for the costs of a person’s own incarceration (TCA secs. 41-21-901 – 911).</t>
  </si>
  <si>
    <r>
      <rPr>
        <sz val="10"/>
        <rFont val="Verdana"/>
        <family val="2"/>
      </rPr>
      <t>Texas charges numerous fees and surcharges. See, e.g., Tex. Code Crim. Proc. Art 42 A.409, 102.005, 102.014. These include fees for the services of appointed counsel (</t>
    </r>
    <r>
      <rPr>
        <u/>
        <sz val="10"/>
        <color indexed="8"/>
        <rFont val="Helvetica Neue"/>
        <family val="2"/>
      </rPr>
      <t>http://www.tidc.texas.gov/media/57913/attorney-fee-recoupment_2017.pdf</t>
    </r>
    <r>
      <rPr>
        <sz val="10"/>
        <rFont val="Verdana"/>
        <family val="2"/>
      </rPr>
      <t>) and for the costs of a person’s own incarceration (Texas Government Code Sec. § 501.063).</t>
    </r>
  </si>
  <si>
    <r>
      <rPr>
        <sz val="10"/>
        <rFont val="Verdana"/>
        <family val="2"/>
      </rPr>
      <t xml:space="preserve">Utah imposes a range of fees in criminal cases, primarily under Title 76, chapter 3.  See also </t>
    </r>
    <r>
      <rPr>
        <u/>
        <sz val="10"/>
        <color indexed="8"/>
        <rFont val="Helvetica Neue"/>
        <family val="2"/>
      </rPr>
      <t>https://www.utcourts.gov/howto/criminallaw/penalties.asp</t>
    </r>
    <r>
      <rPr>
        <sz val="10"/>
        <rFont val="Verdana"/>
        <family val="2"/>
      </rPr>
      <t>. These included charges for the services of appointed counsel (Utah Code § 78B-22-303) and for the costs of a person’s own incarceration (Utah Code § 76-3-201(6)).</t>
    </r>
  </si>
  <si>
    <r>
      <rPr>
        <sz val="10"/>
        <rFont val="Verdana"/>
        <family val="2"/>
      </rPr>
      <t>Virginia imposes a range of fees and other charges in criminal cases. These include fees for the services of appointed counsel (</t>
    </r>
    <r>
      <rPr>
        <u/>
        <sz val="10"/>
        <color indexed="8"/>
        <rFont val="Helvetica Neue"/>
        <family val="2"/>
      </rPr>
      <t>https://law.lis.virginia.gov/vacode/title19.2/chapter10/section19.2-163/</t>
    </r>
    <r>
      <rPr>
        <sz val="10"/>
        <rFont val="Verdana"/>
        <family val="2"/>
      </rPr>
      <t>) and for the costs of a person’s own incarceration (</t>
    </r>
    <r>
      <rPr>
        <u/>
        <sz val="10"/>
        <color indexed="8"/>
        <rFont val="Helvetica Neue"/>
        <family val="2"/>
      </rPr>
      <t>https://law.lis.virginia.gov/vacode/title53.1/chapter3/section53.1-131.3/</t>
    </r>
    <r>
      <rPr>
        <sz val="10"/>
        <rFont val="Verdana"/>
        <family val="2"/>
      </rPr>
      <t>) .</t>
    </r>
  </si>
  <si>
    <r>
      <rPr>
        <sz val="10"/>
        <rFont val="Verdana"/>
        <family val="2"/>
      </rPr>
      <t xml:space="preserve">Vermont charges mandatory fees in criminal cases.  See Vermont Judiciary, Criminal Division Fees, </t>
    </r>
    <r>
      <rPr>
        <u/>
        <sz val="10"/>
        <color indexed="8"/>
        <rFont val="Helvetica Neue"/>
        <family val="2"/>
      </rPr>
      <t>https://www.vermontjudiciary.org/fees</t>
    </r>
    <r>
      <rPr>
        <sz val="10"/>
        <rFont val="Verdana"/>
        <family val="2"/>
      </rPr>
      <t>. These include fees for the services of a public defender (  13 V.S.A. sec. 5238(b) and for the costs of a person’s own incarceration (28 V.S.A. sec. 755).</t>
    </r>
  </si>
  <si>
    <t>Washington imposes both mandatory and discretionary fines and fees under various titles of the Washington Revised Code, including fines tied to individual offenses, mandatory $500 victim penalty assessments, court costs, fees for the use of a jury, and DNA collections fees.  WRC titles 3, 9, 10, 36, 43.  General statute on legal financial obligations is WRC § 9.94A.760.  Certain costs may be imposed on defendants even in the absence of a conviction.  WRC § 10.01.160(1).  This includes fees for the services of appointed counsel (RCW §§ 9.94A.030(31),9.94A.7601) and for the costs of a person’s own incarceration (WRC § 9.94A.760(3)).  
However, : Seattle Municipal Court judges voted to eliminate all discretionary fines and fees imposed in criminal cases, recognizing that people are struggling due to COVID-19 pandemic and that people of color and people with low incomes are weighed down by the burden of having these fees placed on them. The fees eliminated include the probation supervision fee, records check fee, work crew fee, and community service setup fee, totaling an average of $268,000 annually to the City’s General Fund. Changes are effective beginning September 16th.
Also, in 2018, Washington enacted H.B. E2SHB 1783, which eliminated the state’s 12% interest on non-restitution portions of LFO, established guidelines for determining indigence and setting fines/fees, provided that courts may not impose fees on a defendant who cannot afford to pay, and various other terms related to courts’ ability to waive or modify LFOs.</t>
  </si>
  <si>
    <t>West Virginia charges fees and other charges in criminal cases. See W Va Code Ann. §59-1-11. Fees include charges for the services of appointed counsel (W. Va. Code Ann. § 29-21-16(g)(1)) and for the costs of a person’s own incarceration (W. Va. Code Ann. § 15A-4-13).</t>
  </si>
  <si>
    <t>Wisconsin charges a range of fees in criminal cases, primarily under Wis. Stat. Chs. 29, 302, 814, and 973. These include fees for the services of appointed counsel (Wis. Stat. §§ 977.075-977.077), and fees for the costs of a person’s own incarceration (see Wis. Stat. § 302.46; Wis. Stat. § 302.38; Wis. Stat. § 938.36).</t>
  </si>
  <si>
    <t>State law imposes a variety of fees and/or surcharges, including costs of prosecution (Wyo. Stat. Ann. § 7-11-505); and, in certain circumstances, costs of counsel (Wyo. R. Crim. P. 44(b)(4)) and incarceration (Wyo. Stat. Ann. § 7-13-109).</t>
  </si>
  <si>
    <t>The state imposes a range of juvenile court fines and fees. See for example, Ala. Code § 15-19-6, Ala. Code § 12-19-171, Ala. Code § 12-15-109.</t>
  </si>
  <si>
    <r>
      <rPr>
        <sz val="10"/>
        <rFont val="Verdana"/>
        <family val="2"/>
      </rPr>
      <t xml:space="preserve">Child may be ordered to pay restitution as a condition of an informal adjustment.  Alaska Stat. Ann. § 47.12.060(b)(3).  Under certain circumstances parents may also be required to pay restitution and civil judgment.  Alaska. Stat. Ann. §§ 47.12.120, 47.12.170. </t>
    </r>
    <r>
      <rPr>
        <u/>
        <sz val="10"/>
        <color indexed="8"/>
        <rFont val="Helvetica Neue"/>
        <family val="2"/>
      </rPr>
      <t>http://www.akleg.gov/basis/statutes.asp#47.12.060</t>
    </r>
    <r>
      <rPr>
        <sz val="10"/>
        <rFont val="Verdana"/>
        <family val="2"/>
      </rPr>
      <t xml:space="preserve">. 
</t>
    </r>
    <r>
      <rPr>
        <sz val="10"/>
        <rFont val="Verdana"/>
        <family val="2"/>
      </rPr>
      <t xml:space="preserve">
</t>
    </r>
    <r>
      <rPr>
        <sz val="10"/>
        <rFont val="Verdana"/>
        <family val="2"/>
      </rPr>
      <t xml:space="preserve">Parent may also be ordered to pay full or partial costs of care/maintenance of child found delinquent.  Alaska Stat. Ann. § 4712.230(a). </t>
    </r>
    <r>
      <rPr>
        <u/>
        <sz val="10"/>
        <color indexed="8"/>
        <rFont val="Helvetica Neue"/>
        <family val="2"/>
      </rPr>
      <t>http://www.akleg.gov/basis/statutes.asp#47.12.230</t>
    </r>
    <r>
      <rPr>
        <sz val="10"/>
        <rFont val="Verdana"/>
        <family val="2"/>
      </rPr>
      <t>.</t>
    </r>
  </si>
  <si>
    <t>For example: Ariz. Rev. Stat. § 8-341(G): “After considering the nature of the offense and the age, physical and mental condition and earning capacity of the juvenile, the court shall order the juvenile to pay a reasonable monetary assessment if the court determines that an assessment is in aid of rehabilitation.” Ariz. Rev. Stat §§ 8-341(H)-(I) also allows fines against children adjudicated incorrigible or charged with possessing or consuming alcohol.
Fees assessed on juveniles:  Ariz. Rev. Stat. § 12-116 (fee for use of payment plan)
Other fees are assessed on parents.  Ariz. Rev. Stat. § 8-321 (diversion program fee), § 8-241 (probation supervision fee), § 8-234 (placement fee if child is placed in out-of-home treatment facility), § 8-221 (court appointed attorney fee), § 11-584 (administrative fee for court appointed counsel), § 8-418 (victim fee), 8-243 (detention fee)</t>
  </si>
  <si>
    <r>
      <rPr>
        <sz val="10"/>
        <rFont val="Verdana"/>
        <family val="2"/>
      </rPr>
      <t xml:space="preserve">Arkansas charges a range of juvenile court fines and fees. See for example Ark. Code Ann. § 9-27-367 and </t>
    </r>
    <r>
      <rPr>
        <u/>
        <sz val="10"/>
        <color indexed="8"/>
        <rFont val="Helvetica Neue"/>
        <family val="2"/>
      </rPr>
      <t>https://debtorsprison.jlc.org/documents/JLC-Debtors-Prison.pdf</t>
    </r>
    <r>
      <rPr>
        <sz val="10"/>
        <rFont val="Verdana"/>
        <family val="2"/>
      </rPr>
      <t>.</t>
    </r>
  </si>
  <si>
    <r>
      <rPr>
        <sz val="10"/>
        <rFont val="Verdana"/>
        <family val="2"/>
      </rPr>
      <t xml:space="preserve">On January 1, 2018, California became the first state to abolish all administrative fees in juvenile delinquency cases.
</t>
    </r>
    <r>
      <rPr>
        <u/>
        <sz val="10"/>
        <color indexed="8"/>
        <rFont val="Helvetica Neue"/>
        <family val="2"/>
      </rPr>
      <t>https://finesandfeesjusticecenter.org/articles/california-sb-190-juveniles/</t>
    </r>
    <r>
      <rPr>
        <sz val="10"/>
        <rFont val="Verdana"/>
        <family val="2"/>
      </rPr>
      <t xml:space="preserve">
</t>
    </r>
    <r>
      <rPr>
        <sz val="10"/>
        <rFont val="Verdana"/>
        <family val="2"/>
      </rPr>
      <t xml:space="preserve">
</t>
    </r>
    <r>
      <rPr>
        <sz val="10"/>
        <rFont val="Verdana"/>
        <family val="2"/>
      </rPr>
      <t xml:space="preserve">In October 2020, California enacted AB 1869, which eliminates cost of appointed counsel for minors under Cal. Penal Code § 987.4.  </t>
    </r>
    <r>
      <rPr>
        <u/>
        <sz val="10"/>
        <color indexed="8"/>
        <rFont val="Helvetica Neue"/>
        <family val="2"/>
      </rPr>
      <t>https://leginfo.legislature.ca.gov/faces/billTextClient.xhtml?bill_id=201920200AB1869</t>
    </r>
    <r>
      <rPr>
        <sz val="10"/>
        <rFont val="Verdana"/>
        <family val="2"/>
      </rPr>
      <t xml:space="preserve">
</t>
    </r>
    <r>
      <rPr>
        <sz val="10"/>
        <rFont val="Verdana"/>
        <family val="2"/>
      </rPr>
      <t xml:space="preserve">
</t>
    </r>
    <r>
      <rPr>
        <sz val="10"/>
        <rFont val="Verdana"/>
        <family val="2"/>
      </rPr>
      <t xml:space="preserve">However, California still charges some fees in juvenile cases, and imposes fines. See, e.g.”
</t>
    </r>
    <r>
      <rPr>
        <sz val="10"/>
        <rFont val="Verdana"/>
        <family val="2"/>
      </rPr>
      <t xml:space="preserve">
</t>
    </r>
    <r>
      <rPr>
        <sz val="10"/>
        <rFont val="Verdana"/>
        <family val="2"/>
      </rPr>
      <t xml:space="preserve"> </t>
    </r>
    <r>
      <rPr>
        <u/>
        <sz val="10"/>
        <color indexed="8"/>
        <rFont val="Helvetica Neue"/>
        <family val="2"/>
      </rPr>
      <t>https://www.courts.ca.gov/documents/BTB24-2A-2.pdf</t>
    </r>
    <r>
      <rPr>
        <sz val="10"/>
        <rFont val="Verdana"/>
        <family val="2"/>
      </rPr>
      <t xml:space="preserve">. 
</t>
    </r>
    <r>
      <rPr>
        <sz val="10"/>
        <rFont val="Verdana"/>
        <family val="2"/>
      </rPr>
      <t xml:space="preserve">
</t>
    </r>
    <r>
      <rPr>
        <sz val="10"/>
        <rFont val="Verdana"/>
        <family val="2"/>
      </rPr>
      <t xml:space="preserve">Cal. Welf. &amp; Inst. Code § 730.5 (“[I]n addition to any of the orders authorized by Section 726, 727, 30, or 731, the court may levy a fine against the minor up to the amount that could be imposed on an adult for the same offense, if the court finds that the minor has the financial ability to pay the fine.”).  
</t>
    </r>
    <r>
      <rPr>
        <sz val="10"/>
        <rFont val="Verdana"/>
        <family val="2"/>
      </rPr>
      <t xml:space="preserve">
</t>
    </r>
    <r>
      <rPr>
        <sz val="10"/>
        <rFont val="Verdana"/>
        <family val="2"/>
      </rPr>
      <t>State also allows cost of anti-gang parenting classes for parents of certain first-time offenders and costs of counseling, and a fee related to costs of collection of restitution.  Cal. Welf. &amp; Inst. Code §§ 727.7(d), 729.6, 730.6(q).</t>
    </r>
  </si>
  <si>
    <r>
      <rPr>
        <sz val="10"/>
        <rFont val="Verdana"/>
        <family val="2"/>
      </rPr>
      <t xml:space="preserve">Colorado imposes both fines and fees in juvenile court cases. The fee charged to a defendant for representation by a public defender applies to juveniles as well as adults.  CRS 21-1-103(3).
</t>
    </r>
    <r>
      <rPr>
        <sz val="10"/>
        <rFont val="Verdana"/>
        <family val="2"/>
      </rPr>
      <t xml:space="preserve">
</t>
    </r>
    <r>
      <rPr>
        <sz val="10"/>
        <rFont val="Verdana"/>
        <family val="2"/>
      </rPr>
      <t xml:space="preserve">In any case where a juvenile is adjudicated a juvenile delinquent for the commission of an act that would have been a criminal offense of committed by an adult, Colorado statute also requires entry of judgment against the juvenile for the amount of the costs of prosecution, the amount of the cost of care, and any fine imposed.  CRS 18-1.3-701(1)(a).  
</t>
    </r>
    <r>
      <rPr>
        <sz val="10"/>
        <rFont val="Verdana"/>
        <family val="2"/>
      </rPr>
      <t xml:space="preserve">
</t>
    </r>
    <r>
      <rPr>
        <sz val="10"/>
        <rFont val="Verdana"/>
        <family val="2"/>
      </rPr>
      <t xml:space="preserve">According to a 2016 report written by the Juvenile Law Center, </t>
    </r>
    <r>
      <rPr>
        <u/>
        <sz val="10"/>
        <color indexed="8"/>
        <rFont val="Helvetica Neue"/>
        <family val="2"/>
      </rPr>
      <t>https://debtorsprison.jlc.org/documents/JLC-Debtors-Prison.pdf</t>
    </r>
    <r>
      <rPr>
        <sz val="10"/>
        <rFont val="Verdana"/>
        <family val="2"/>
      </rPr>
      <t>, Colorado imposes mandatory fees for juvenile probation.  Courts also have discretion to impose fees for costs of care on children or their parents (Colo. Rev. Stat. 19-2-114(1)(a)) and fines of up to $300 on youth (Colo. Rev. Stat. 19-2-907(1)(i); 19-2-917).</t>
    </r>
  </si>
  <si>
    <t>Connecticut charges a range of fines and fees in juvenile court. For example:
Conn. Gen. Stat. Ann. § 46b-133e(c) (cost of school violence prevention program required if able to pay for parents, except that no child shall be excluded from such a program for inability to pay)
Conn. Gen. Stat. Ann. § 46b-130 (cost of care/child support mandatory for parents)
Conn. Gen. Stat. Ann. § 51-298; § 51-296 (reimbursement of public defender services commission for public defender services provided discretionary for youth)
Conn. Gen. Stat. Ann. § 46b-134 (cost of assessment and examinations by probation prior to disposition required if able to pay for parents)
Conn. Gen. Stat. Ann. § 30-89 (fine for purchasing liquor or making false statement to procure liquor; possession of liquor by minor on public street or highway, $200-$500 – discretionary for youth)
Conn. Gen. Stat. Ann. § 46b-141c (cost of supervision of youth on probation discretionary for parents)</t>
  </si>
  <si>
    <r>
      <rPr>
        <u/>
        <sz val="10"/>
        <color indexed="8"/>
        <rFont val="Helvetica Neue"/>
        <family val="2"/>
      </rPr>
      <t>https://courts.delaware.gov/help/proceedings/fc_criminal.aspx</t>
    </r>
    <r>
      <rPr>
        <sz val="10"/>
        <rFont val="Verdana"/>
        <family val="2"/>
      </rPr>
      <t xml:space="preserve">
</t>
    </r>
    <r>
      <rPr>
        <sz val="10"/>
        <rFont val="Verdana"/>
        <family val="2"/>
      </rPr>
      <t xml:space="preserve">
</t>
    </r>
    <r>
      <rPr>
        <sz val="10"/>
        <rFont val="Verdana"/>
        <family val="2"/>
      </rPr>
      <t>When a judicial officer finds that a juvenile has committed an offense, the judicial officer will sentence the juvenile. The sentence may include costs, fines, restitution, community service, probation, removal from the home, suspension of driver's license, house arrest, incarceration, or other forms of treatment, rehabilitation or care [See 10 Del. C. § 1009 (c-e)]. In certain situations the Court may order a judgment against the parents for restitution of up to $5,000.00.</t>
    </r>
  </si>
  <si>
    <t>The District imposes a range of fines and fees on juveniles and their parents. See, e.g., D.C. Code 16-2325-2326; D.C. Juvenile Court Rule 112.</t>
  </si>
  <si>
    <r>
      <rPr>
        <sz val="10"/>
        <rFont val="Verdana"/>
        <family val="2"/>
      </rPr>
      <t xml:space="preserve">Florida courts charge a range of fines and fees in juvenile court. See. e.g., See Fla. Stat. §938.10(1); </t>
    </r>
    <r>
      <rPr>
        <u/>
        <sz val="10"/>
        <color indexed="8"/>
        <rFont val="Helvetica Neue"/>
        <family val="2"/>
      </rPr>
      <t>http://www.miami-dadeclerk.com/service_fee_schedule.asp</t>
    </r>
    <r>
      <rPr>
        <sz val="10"/>
        <rFont val="Verdana"/>
        <family val="2"/>
      </rPr>
      <t xml:space="preserve">; </t>
    </r>
    <r>
      <rPr>
        <u/>
        <sz val="10"/>
        <color indexed="8"/>
        <rFont val="Helvetica Neue"/>
        <family val="2"/>
      </rPr>
      <t>http://www.djj.state.fl.us/youth-families/cost-of-care-payments</t>
    </r>
    <r>
      <rPr>
        <sz val="10"/>
        <rFont val="Verdana"/>
        <family val="2"/>
      </rPr>
      <t>.</t>
    </r>
  </si>
  <si>
    <r>
      <rPr>
        <sz val="10"/>
        <rFont val="Verdana"/>
        <family val="2"/>
      </rPr>
      <t xml:space="preserve">Juvenile courts in Georgia impose a variety of fines and fees. See, e.g.:
</t>
    </r>
    <r>
      <rPr>
        <sz val="10"/>
        <rFont val="Verdana"/>
        <family val="2"/>
      </rPr>
      <t xml:space="preserve">
</t>
    </r>
    <r>
      <rPr>
        <u/>
        <sz val="10"/>
        <color indexed="8"/>
        <rFont val="Helvetica Neue"/>
        <family val="2"/>
      </rPr>
      <t>https://www.gwinnettcourts.com/juvenile/fees</t>
    </r>
    <r>
      <rPr>
        <sz val="10"/>
        <rFont val="Verdana"/>
        <family val="2"/>
      </rPr>
      <t xml:space="preserve">
</t>
    </r>
    <r>
      <rPr>
        <sz val="10"/>
        <rFont val="Verdana"/>
        <family val="2"/>
      </rPr>
      <t xml:space="preserve">
</t>
    </r>
    <r>
      <rPr>
        <u/>
        <sz val="10"/>
        <color indexed="8"/>
        <rFont val="Helvetica Neue"/>
        <family val="2"/>
      </rPr>
      <t>https://codes.findlaw.com/ga/title-15-courts/ga-code-sect-15-11-630.html</t>
    </r>
  </si>
  <si>
    <t>Hawaii has not abolished all fees and costs in connection to juvenile proceedings.  See, e.g., HRS sec. 571-31(d); HRS sec. 706-640. 
2019 HI S.B. 590 seeks to repeal the misdemeanor offense of truancy, but the bill has not been passed into law.</t>
  </si>
  <si>
    <t>Title 20, Chapter 5 of the Idaho Code (“Juvenile Corrections Act”) imposes a variety of juvenile LFOs. This includes fees for the cost of counsel (Idaho Code § 20-514), cost of detention (§ 20-524), and probation (§ 20-522).</t>
  </si>
  <si>
    <t>Illinois imposes a range of fines and fees in juvenile court cases. For example:
705 Ill. Comp. Stat. 405/5-715(5) (payment of probation fees (parent, guardian, or legal custodian may be ordered to pay some or all of the fee))
705 Ill. Comp. Stat. 405/5-615(10) (payment of supervision fees (parent, guardian, or legal custodian may be ordered to pay some or all of the fee))
705 Ill. Comp. Stat. 405/5-710(4) (payment of restitution (parent, guardian, or legal custodian may be ordered to pay some or all of the fee))
705 Ill. Comp. Stat. 405/5-715(2)(f) (support of dependents, as a condition of probation or conditional discharge)
705 Ill. Comp. Stat. 405/5-715(2)(m) (contribution to own support at home or in a foster home, as a condition of probation or conditional discharge)</t>
  </si>
  <si>
    <t>Indiana imposes certain juvenile fees.  See, e.g., IC 33-37-4-3(a) (“The clerk shall collect a juvenile costs fee of one hundred twenty dollars ($120) for each action filed under any of the following: (1) IC 31-34 (children in need of services); (2) IC 31-37 (delinquent children); (3) IC 31-14 (paternity).”). 
Indiana also imposes truancy fines.  See IC 20-33-2-44, classifying a violation of compulsory school attendance as a Class B misdemeanor; IC 35-50-3-3 outlines the punishment for Class B misdemeanors as imprisonment of not more than 180 days and a possible fine of up to $1,000.</t>
  </si>
  <si>
    <t>See, e.g.:
Iowa Code § 232.29, in conjunction with Iowa Code § 708.2B (cost of batterer's treatment program for domestic abuse offenders (discretionary for youth))
Iowa Code § 232.11 (cost of counsel (discretionary for parents))
Iowa Code § 232.11 (payment of cost of counsel (discretionary for parents))
Iowa Code § 232.52, Iowa Code § 232.46(1)(a)(4),  Iowa Code § 232.29(2) (payment of restitution (discretionary for youth))
Iowa Code § 232.141 (Cost of care, treatment, shelter care home, based on ability to pay)
Iowa Code § 232.141 (payment of court costs (discretionary for parents))</t>
  </si>
  <si>
    <t>Kansas imposes a range of juvenile court fines and fees. This includes fees for juvenile confinement/supervision (e.g. Kan. Stat. Ann. §§ 38-2315, 38-2348, 38-2361, 38-2362), for public defender services (Kan. Stat. Ann. § 38-2306(c)), for court expenses (Kan. Stat. Ann. § 38-2314), as well as various fines (Kan. Stat. Ann. § 38-2361(a)(8)).</t>
  </si>
  <si>
    <t>Kentucky permits the imposition of fines and fees on juveniles. See KRS sec. 635.085(1) (fines) and KRS sec. 610.360 (court costs applied to juveniles).</t>
  </si>
  <si>
    <r>
      <rPr>
        <sz val="10"/>
        <rFont val="Verdana"/>
        <family val="2"/>
      </rPr>
      <t xml:space="preserve">Louisiana imposes fines and fees in juvenile court cases. See </t>
    </r>
    <r>
      <rPr>
        <u/>
        <sz val="10"/>
        <color indexed="8"/>
        <rFont val="Helvetica Neue"/>
        <family val="2"/>
      </rPr>
      <t>https://ojj.la.gov/serving-youth-families/youth-under-supervision/supervision-fees-ordered-by-the-courts/</t>
    </r>
    <r>
      <rPr>
        <sz val="10"/>
        <rFont val="Verdana"/>
        <family val="2"/>
      </rPr>
      <t xml:space="preserve">. 
</t>
    </r>
    <r>
      <rPr>
        <sz val="10"/>
        <rFont val="Verdana"/>
        <family val="2"/>
      </rPr>
      <t xml:space="preserve">
</t>
    </r>
    <r>
      <rPr>
        <sz val="10"/>
        <rFont val="Verdana"/>
        <family val="2"/>
      </rPr>
      <t xml:space="preserve">The Orleans Parish Juvenile Court imposes fines in juvenile cases, but recently abolished fees.  See </t>
    </r>
    <r>
      <rPr>
        <u/>
        <sz val="10"/>
        <color indexed="8"/>
        <rFont val="Helvetica Neue"/>
        <family val="2"/>
      </rPr>
      <t>https://www.nola.com/news/courts/article_b4589282-30f6-5deb-820f-90530666f22e.html</t>
    </r>
    <r>
      <rPr>
        <sz val="10"/>
        <rFont val="Verdana"/>
        <family val="2"/>
      </rPr>
      <t>.</t>
    </r>
  </si>
  <si>
    <t>Maine imposes a range of fines and fees in juvenile cases. See, e.g, Me. Rev. Stat. tit. 15 § 3312(2) (payment of cost of mental or physical examination (paid by parents)); Me. Rev. Stat. tit. 15 § 3314(1)(G) (payment of a fine); Me. Rev. Stat. tit. 15 § 3314-B(2) (payment of costs of counseling, treatment, education or case management (parent, guardian, or legal custodian may be ordered to pay all or part)); Me. Rev. Stat. tit. 4 § 1805-A(3)(A) (payment of cost of counsel).</t>
  </si>
  <si>
    <t>Maryland law allows courts to impose costs, and in juvenile proceedings a circuit court may include a $165 filing fee in the costs assessed. Md. Code Ann., Cts. &amp; Jud. Proc. § 3-8A-19(g). Maryland also imposes fines in juvenile cases. See, e.g., Md. Code Ann., Cts. &amp; Jud. Proc. § 3-8A-19(e)(2).</t>
  </si>
  <si>
    <t>Juveniles do not pay probation supervision fees (G.L. c. 276, § 87A).  All juveniles are entitled to court appointed counsel and are not assessed a legal counsel fee. (SJC Rule 3:10). Parents or guardians of a juvenile may be assessed a juvenile legal fee if the court finds that the parent is not indigent. (SJC Rule 3:10)
The court may order a juvenile to pay restitution in a delinquency or youthful offender matter. 
Juveniles over the age of 14 may be assessed a victim witness fee of $45 if adjudicated delinquent. (G.L. c. 258B, § 8) Juveniles may be assessed a victim witness fee of $50 for violating a 209A order or for being adjudicated delinquent for an act of abuse as defined under G.L. c. 209A. (G.L. c. 258B, § 8)
Juveniles may be assessed a victim witness fee of no more than $30 for a civil motor vehicle infraction. (G.L. c. 258B, § 8) 
Juveniles may be subject to paying a $75 to the city or town responsible for arresting the juvenile on a default warrant. The statute does not appear to provide an exception for juveniles. (G.L. c. 276, § 30)
Juveniles may be assessed a $350 fee for attending a treatment program if ordered by the court for violation a harassment prevention order. The court may waive the fee if the juvenile is indigent. (G.L. c. 258E, § 12)
Juveniles may be assessed a fee for the installation and maintenance of a GPS if ordered as a condition of release or probation by the court. The court may waive the fee if the juvenile is indigent. (G.L. c. 265, § 47)</t>
  </si>
  <si>
    <t>The state has codified a variety of fines and fees on juveniles and their guardians, including disposition assessments (MCL § 780.905(3)), court costs (MCL § 712.18), attorneys fees (MCL § 769.1b), restitution (MCL § 780.794).</t>
  </si>
  <si>
    <r>
      <rPr>
        <sz val="10"/>
        <rFont val="Verdana"/>
        <family val="2"/>
      </rPr>
      <t xml:space="preserve">M.S. §§ 611A.04 (restitution), 260B.188 (medical care), 260B.198 (discretionary fine), 260B.225 (discretionary fine), 260B.235 (discretionary fine), 260B.331 (cost of care, cost of counsel), 260B.335 (restitution)
</t>
    </r>
    <r>
      <rPr>
        <u/>
        <sz val="10"/>
        <color indexed="8"/>
        <rFont val="Helvetica Neue"/>
        <family val="2"/>
      </rPr>
      <t>https://www.revisor.mn.gov/statutes/cite/611A.04</t>
    </r>
    <r>
      <rPr>
        <sz val="10"/>
        <rFont val="Verdana"/>
        <family val="2"/>
      </rPr>
      <t xml:space="preserve"> 
</t>
    </r>
    <r>
      <rPr>
        <u/>
        <sz val="10"/>
        <color indexed="8"/>
        <rFont val="Helvetica Neue"/>
        <family val="2"/>
      </rPr>
      <t>https://www.revisor.mn.gov/statutes/cite/260B</t>
    </r>
  </si>
  <si>
    <r>
      <rPr>
        <sz val="10"/>
        <rFont val="Verdana"/>
        <family val="2"/>
      </rPr>
      <t xml:space="preserve">See Miss. Code. Ann. § 43-21-619 (West); Miss. Code. Ann. § 43-21-153 (West); </t>
    </r>
    <r>
      <rPr>
        <u/>
        <sz val="10"/>
        <color indexed="8"/>
        <rFont val="Helvetica Neue"/>
        <family val="2"/>
      </rPr>
      <t>https://www.msbar.org/media/2362/appendix-youth-court-rules.pdf</t>
    </r>
    <r>
      <rPr>
        <sz val="10"/>
        <rFont val="Verdana"/>
        <family val="2"/>
      </rPr>
      <t>.</t>
    </r>
  </si>
  <si>
    <t>Missouri allows for costs of proceedings to be charged to a juvenile’s parents.  VAMS sec. 211.281. Missouri also allows certain fines to be imposed on a juvenile offender.  VAMS sec. 211.181(3)(9).</t>
  </si>
  <si>
    <t>Montana imposes a range of fines and fees in juvenile proceedings, including on parents and guardians.  See MCA sec. 41-5-1525(2); MCA sec. 41-5-1513(1)(f).</t>
  </si>
  <si>
    <t>Nebraska imposes fees in juvenile court cases, including certain costs of care that are imposed on parents.  See Neb. Rev. Stat. sec. 43-290
Nebraska imposes also imposes fines in these cases, for example for absenteeism.  Neb. Rev. Stat. sec. 43-287(3).</t>
  </si>
  <si>
    <r>
      <rPr>
        <sz val="10"/>
        <rFont val="Verdana"/>
        <family val="2"/>
      </rPr>
      <t xml:space="preserve">Nevada charges a range of fines in juvenile court cases. However, in 2019, the state enacted Assembly Bill 439, which abolished fees associated with juvenile courts (e.g. fees for juvenile detention), requiring the relevant services and facilities to be funded through federal/state/county budgets. 
</t>
    </r>
    <r>
      <rPr>
        <u/>
        <sz val="10"/>
        <color indexed="8"/>
        <rFont val="Helvetica Neue"/>
        <family val="2"/>
      </rPr>
      <t>https://legiscan.com/NV/text/AB439/2019</t>
    </r>
    <r>
      <rPr>
        <sz val="10"/>
        <rFont val="Verdana"/>
        <family val="2"/>
      </rPr>
      <t>.</t>
    </r>
  </si>
  <si>
    <t>New Hampshire imposes fines and fees in juvenile court cases. See, e.g., N.H. REV. STAT sec. 169-B:19(b); N.H. REV. STAT. sec. 604-A:9(I.a). Fees include charges for the costs of appointed counsel (N.H. REV. STAT. sec. 604-A:9(I.a)). However, as a result of HB 1162 and effective 1/1/2021 parents are not responsible to reimburse the state for the costs of services such as therapy and residential placement for their children. Also, due to HB 1162 parents are also not responsible for payment of fines and restitution.</t>
  </si>
  <si>
    <r>
      <rPr>
        <sz val="10"/>
        <rFont val="Verdana"/>
        <family val="2"/>
      </rPr>
      <t xml:space="preserve">New Jersey levies fines in juvenile cases. However, in 2020 the state enacted important reforms that abolished all fees in those cases. </t>
    </r>
    <r>
      <rPr>
        <u/>
        <sz val="10"/>
        <color indexed="8"/>
        <rFont val="Helvetica Neue"/>
        <family val="2"/>
      </rPr>
      <t>https://www.njleg.state.nj.us/2018/Bills/S0500/48_I1.HTM</t>
    </r>
    <r>
      <rPr>
        <sz val="10"/>
        <rFont val="Verdana"/>
        <family val="2"/>
      </rPr>
      <t xml:space="preserve"> 
</t>
    </r>
    <r>
      <rPr>
        <sz val="10"/>
        <rFont val="Verdana"/>
        <family val="2"/>
      </rPr>
      <t xml:space="preserve">See also </t>
    </r>
    <r>
      <rPr>
        <u/>
        <sz val="10"/>
        <color indexed="8"/>
        <rFont val="Helvetica Neue"/>
        <family val="2"/>
      </rPr>
      <t>https://www.nj.com/opinion/2020/01/new-jersey-just-eliminated-fines-for-youth-in-the-juvenile-system-and-thats-a-good-thing-opinion.html</t>
    </r>
    <r>
      <rPr>
        <sz val="10"/>
        <rFont val="Verdana"/>
        <family val="2"/>
      </rPr>
      <t>.</t>
    </r>
  </si>
  <si>
    <t>In March 2021, New Mexico’s Governor signed HB 183 into law. That law abolished all administrative fines and fees in juvenile cases.</t>
  </si>
  <si>
    <r>
      <rPr>
        <sz val="10"/>
        <rFont val="Verdana"/>
        <family val="2"/>
      </rPr>
      <t xml:space="preserve">New York does impose fines and fees in juvenile court cases. In some cases, failure to pay can result in a bench warrant, imprisonment or civil judgment.
</t>
    </r>
    <r>
      <rPr>
        <sz val="10"/>
        <rFont val="Verdana"/>
        <family val="2"/>
      </rPr>
      <t xml:space="preserve">
</t>
    </r>
    <r>
      <rPr>
        <sz val="10"/>
        <rFont val="Verdana"/>
        <family val="2"/>
      </rPr>
      <t xml:space="preserve"> See </t>
    </r>
    <r>
      <rPr>
        <u/>
        <sz val="10"/>
        <color indexed="8"/>
        <rFont val="Helvetica Neue"/>
        <family val="2"/>
      </rPr>
      <t>https://finesandfeesjusticecenter.org/articles/new-york-should-re-examine-mandatory-court-fees-imposed-on-individuals-convicted-of-criminal-offenses-and-violations/</t>
    </r>
    <r>
      <rPr>
        <sz val="10"/>
        <rFont val="Verdana"/>
        <family val="2"/>
      </rPr>
      <t xml:space="preserve">.
</t>
    </r>
    <r>
      <rPr>
        <sz val="10"/>
        <rFont val="Verdana"/>
        <family val="2"/>
      </rPr>
      <t xml:space="preserve">
</t>
    </r>
    <r>
      <rPr>
        <sz val="10"/>
        <rFont val="Verdana"/>
        <family val="2"/>
      </rPr>
      <t xml:space="preserve">See NY CLS Penal § 60.35, under which every convicted person must pay certain fees, applies to juveniles through § 60.00 “Applicability of provisions.”
</t>
    </r>
    <r>
      <rPr>
        <sz val="10"/>
        <rFont val="Verdana"/>
        <family val="2"/>
      </rPr>
      <t xml:space="preserve">
</t>
    </r>
    <r>
      <rPr>
        <sz val="10"/>
        <rFont val="Verdana"/>
        <family val="2"/>
      </rPr>
      <t xml:space="preserve">See also NY CLS Family Ct Act § 252-a (empowering local jurisdictions to impose fees in juvenile cases).
</t>
    </r>
    <r>
      <rPr>
        <sz val="10"/>
        <rFont val="Verdana"/>
        <family val="2"/>
      </rPr>
      <t xml:space="preserve">
</t>
    </r>
    <r>
      <rPr>
        <sz val="10"/>
        <rFont val="Verdana"/>
        <family val="2"/>
      </rPr>
      <t>However, if the defendant is a youthful offender, a financial hardship waiver is available in some circumstances.  C.P.L. § 420.35(2).</t>
    </r>
  </si>
  <si>
    <t>North Carolina charges fines and fees in juvenile court cases. See, e.g., N.C. Gen. Stat. Ann. § 7B-2506(5) (fines for delinquency); N.C. Gen. Stat. Ann. § 7B-2002 and N.C. Gen. Stat. Ann. § 7A-450.1 (attorneys’ fees).</t>
  </si>
  <si>
    <t>North Dakota does impose fines and fees in juvenile court cases. See, e.g., N.D. Cent. Code, § 27-20-49. 
Fees are not automatically waived for juveniles, although the court may waive them, if the court is satisfied that reimbursement of the amount due will impose undue hardship on the party or the party’s immediate family.
N.D. Cent. Code, § 27-20-49.</t>
  </si>
  <si>
    <r>
      <rPr>
        <sz val="10"/>
        <rFont val="Verdana"/>
        <family val="2"/>
      </rPr>
      <t xml:space="preserve">Ohio imposes a range of fines and fees in juvenile court cases. See R.C. § 2152
</t>
    </r>
    <r>
      <rPr>
        <sz val="10"/>
        <rFont val="Verdana"/>
        <family val="2"/>
      </rPr>
      <t xml:space="preserve">
</t>
    </r>
    <r>
      <rPr>
        <sz val="10"/>
        <rFont val="Verdana"/>
        <family val="2"/>
      </rPr>
      <t xml:space="preserve">However, in response to a January 2017 US DOJ advisory, Ohio juvenile courts are instructed to presume that juveniles are unable to pay fines and fees and only impose them after an affirmative showing of ability to pay.  
</t>
    </r>
    <r>
      <rPr>
        <sz val="10"/>
        <rFont val="Verdana"/>
        <family val="2"/>
      </rPr>
      <t xml:space="preserve">
</t>
    </r>
    <r>
      <rPr>
        <u/>
        <sz val="10"/>
        <color indexed="8"/>
        <rFont val="Helvetica Neue"/>
        <family val="2"/>
      </rPr>
      <t>https://supremecourt.ohio.gov/Publications/JCS/benchcards/juvenileFinancialSanctions.pdf</t>
    </r>
  </si>
  <si>
    <t>Oklahoma imposes both fines and fees with regard to juvenile offenses.
See, e.g. 10A Okla. Stat. Ann. sec. 2-2-503(A)(7) (fines):
With respect to a child adjudicated a delinquent child, the court may:  order the child to pay the fine which would have been imposed had such child been convicted of such crime as an adult. 
10A Okla. Stat. Ann. sec. 2-2-503(A)(1) (costs):
If the child is placed on probation, the court may impose a probation fee of not more than Twenty-five Dollars ($25.00) per month, if the court finds that the child or parent or legal guardian of the child has the ability to pay the fee.</t>
  </si>
  <si>
    <r>
      <rPr>
        <sz val="10"/>
        <rFont val="Verdana"/>
        <family val="2"/>
      </rPr>
      <t xml:space="preserve">Oregon does charge fines and fees in juvenile court cases. 
</t>
    </r>
    <r>
      <rPr>
        <sz val="10"/>
        <rFont val="Verdana"/>
        <family val="2"/>
      </rPr>
      <t xml:space="preserve">
</t>
    </r>
    <r>
      <rPr>
        <sz val="10"/>
        <rFont val="Verdana"/>
        <family val="2"/>
      </rPr>
      <t xml:space="preserve">See, e.g., Or. Rev. Stat. § 419C.203(1) (payment of public defender expenses, by the youth, parent or guardian of the estate, if able); Or. Rev. Stat. Ann. § 419C.449 (payment of supervision fees for probation (youth, parent or guardian, if able to pay)); Or. Rev. Stat. § 419C.570(1)(a)(B) (parent or guardian), Or. Rev. Stat. § 419C.475 (youth or parent or guardian), Or. Rev. Stat. § 419C.473(1) (youth), Or. Rev. Stat. § 419C.380(4) (youth) (payments for evaluations and testing). However, a pending bill would eliminate all fees and costs in juvenile cases. See </t>
    </r>
    <r>
      <rPr>
        <u/>
        <sz val="10"/>
        <color indexed="8"/>
        <rFont val="Helvetica Neue"/>
        <family val="2"/>
      </rPr>
      <t>https://olis.oregonlegislature.gov/liz/2021R1/Downloads/MeasureDocument/SB422/Introduced</t>
    </r>
  </si>
  <si>
    <r>
      <rPr>
        <sz val="10"/>
        <rFont val="Verdana"/>
        <family val="2"/>
      </rPr>
      <t xml:space="preserve">42 Pa. Cons. Stat. §§ 6323, 6340, 6352 allow courts to order payment of fines, costs, fees or restitution in juvenile cases, including a supervision fee and contribution to a restitution fund in context of formal disposition, informal adjustment, and consent decree. 
</t>
    </r>
    <r>
      <rPr>
        <sz val="10"/>
        <rFont val="Verdana"/>
        <family val="2"/>
      </rPr>
      <t xml:space="preserve">
</t>
    </r>
    <r>
      <rPr>
        <sz val="10"/>
        <rFont val="Verdana"/>
        <family val="2"/>
      </rPr>
      <t xml:space="preserve">In 2017, Philadelphia stopped billing parents for costs of child’s incarceration. 
</t>
    </r>
    <r>
      <rPr>
        <u/>
        <sz val="10"/>
        <color indexed="8"/>
        <rFont val="Helvetica Neue"/>
        <family val="2"/>
      </rPr>
      <t>https://www.washingtonpost.com/news/post-nation/wp/2017/03/03/philadelphia-ends-practice-of-billing-parents-for-the-time-their-children-spend-in-detention/</t>
    </r>
  </si>
  <si>
    <t>Rhode Island permits the imposition of fines on juveniles and medical expenses on juveniles’ parents, guardians or other responsible adults. See R.I. Gen. Laws sec. 14-1-51(b) (medical expenses); R.I. Gen Laws sec. 14-1-4 (fines).</t>
  </si>
  <si>
    <r>
      <rPr>
        <sz val="10"/>
        <rFont val="Verdana"/>
        <family val="2"/>
      </rPr>
      <t xml:space="preserve">South Carolina does charge fines and fees in juvenile court cases. See </t>
    </r>
    <r>
      <rPr>
        <u/>
        <sz val="10"/>
        <color indexed="8"/>
        <rFont val="Helvetica Neue"/>
        <family val="2"/>
      </rPr>
      <t>https://www.scstatehouse.gov/code/t63c019.php</t>
    </r>
  </si>
  <si>
    <t>South Dakota does charge fines and fees in juvenile court cases.</t>
  </si>
  <si>
    <t>Tennessee permits the imposition of costs on parents and legal guardians, as well as certain juvenile court fines. See TCA sec. 37-1-150(d)(1) (costs); TCA sec. 37-1-174(b) (fines for contempt of juvenile court); TCA sec. 49-6-3009(g) (fines for truancy, in relevant part).</t>
  </si>
  <si>
    <r>
      <rPr>
        <sz val="10"/>
        <rFont val="Verdana"/>
        <family val="2"/>
      </rPr>
      <t xml:space="preserve">Texas does charge fines and fees in juvenile court cases. See, e.g., </t>
    </r>
    <r>
      <rPr>
        <u/>
        <sz val="10"/>
        <color indexed="8"/>
        <rFont val="Helvetica Neue"/>
        <family val="2"/>
      </rPr>
      <t>https://www.texasbar.com/AM/Template.cfm?Section=Free_Legal_Information2&amp;Template=/CM/ContentDisplay.cfm&amp;ContentID=26237</t>
    </r>
    <r>
      <rPr>
        <sz val="10"/>
        <rFont val="Verdana"/>
        <family val="2"/>
      </rPr>
      <t xml:space="preserve">; </t>
    </r>
    <r>
      <rPr>
        <u/>
        <sz val="10"/>
        <color indexed="8"/>
        <rFont val="Helvetica Neue"/>
        <family val="2"/>
      </rPr>
      <t>https://njdc.info/practice-policy-resources/state-profiles/texas/</t>
    </r>
    <r>
      <rPr>
        <sz val="10"/>
        <rFont val="Verdana"/>
        <family val="2"/>
      </rPr>
      <t xml:space="preserve">; </t>
    </r>
    <r>
      <rPr>
        <u/>
        <sz val="10"/>
        <color indexed="8"/>
        <rFont val="Helvetica Neue"/>
        <family val="2"/>
      </rPr>
      <t>https://www.texasbar.com/AM/Template.cfm?Section=Free_Legal_Information2&amp;Template=/CM/ContentDisplay.cfm&amp;ContentID=26237</t>
    </r>
  </si>
  <si>
    <t>Juvenile fines and fees are scattered throughout the state code – e.g. Utah Code § 32B-4-411 (unlawful use of proof of age); § 78A-6-117 (juvenile court disposition of cases); § 78A-6-1207 (fees to participate in youth court diversion program).</t>
  </si>
  <si>
    <r>
      <rPr>
        <sz val="10"/>
        <rFont val="Verdana"/>
        <family val="2"/>
      </rPr>
      <t xml:space="preserve">Virginia does impose fines and fees in juvenile court cases. See </t>
    </r>
    <r>
      <rPr>
        <u/>
        <sz val="10"/>
        <color indexed="8"/>
        <rFont val="Helvetica Neue"/>
        <family val="2"/>
      </rPr>
      <t>http://www.courts.state.va.us/online/ppp_fines_costs/jdr/home.pdf</t>
    </r>
    <r>
      <rPr>
        <sz val="10"/>
        <rFont val="Verdana"/>
        <family val="2"/>
      </rPr>
      <t xml:space="preserve"> (describes fines and cost policies for JDR courts in Virginia’s various localities);  </t>
    </r>
    <r>
      <rPr>
        <u/>
        <sz val="10"/>
        <color indexed="8"/>
        <rFont val="Helvetica Neue"/>
        <family val="2"/>
      </rPr>
      <t>https://law.lis.virginia.gov/vacode/title19.2/chapter21/section19.2-354/</t>
    </r>
    <r>
      <rPr>
        <sz val="10"/>
        <rFont val="Verdana"/>
        <family val="2"/>
      </rPr>
      <t xml:space="preserve">; </t>
    </r>
    <r>
      <rPr>
        <u/>
        <sz val="10"/>
        <color indexed="8"/>
        <rFont val="Helvetica Neue"/>
        <family val="2"/>
      </rPr>
      <t>http://www.courts.state.va.us/online/ppp_fines_costs/jdr/lancaster.pdf</t>
    </r>
    <r>
      <rPr>
        <sz val="10"/>
        <rFont val="Verdana"/>
        <family val="2"/>
      </rPr>
      <t>.</t>
    </r>
  </si>
  <si>
    <t>Vermont imposes fines and fees in juvenile court cases. This includes fees charged to parents for the costs of their children’s incarceration. See 33 V.S.A. sec. 5116(b). Vermont also permits fines of up to $1,000 for truancy.  16 V.S.A. sec. 1127(b).</t>
  </si>
  <si>
    <t>Washington imposes fines (see WRC § 13.40.180) and fees in juvenile court cases. Fees include charges for juvenile cost of confinement, WRC § 13.40.220; cost of counsel, WRC § 10.101.020; and various other fees under chapter 13.40.</t>
  </si>
  <si>
    <r>
      <rPr>
        <sz val="10"/>
        <rFont val="Verdana"/>
        <family val="2"/>
      </rPr>
      <t xml:space="preserve">West Virginia does impose fines and fees in juvenile court cases. See W. Va. Code Ann. § 29-21-16(g)(1); </t>
    </r>
    <r>
      <rPr>
        <u/>
        <sz val="10"/>
        <color indexed="8"/>
        <rFont val="Helvetica Neue"/>
        <family val="2"/>
      </rPr>
      <t>http://www.courtswv.gov/public-resources/CAN/juvenile-law-procedure/juvenile-law-procedure.html</t>
    </r>
    <r>
      <rPr>
        <sz val="10"/>
        <rFont val="Verdana"/>
        <family val="2"/>
      </rPr>
      <t>.</t>
    </r>
  </si>
  <si>
    <t>Wisconsin imposes a variety of LFOs on juveniles and their guardians, including a variety of fines (Wis. Stat. § 938.37), and fees including for cost of incarceration (Wis. Stat. § 938.36), reimbursement of legal defense (Wis. Stat. § 938.275), fines (Wis. Stat. § 938.34(8)), court costs, fees, and surcharges (Wis. Stat. § 938.37).</t>
  </si>
  <si>
    <t>Wyoming imposes fees and fines in juvenile court cases. See Wyo. Stat. Ann. § 14-6-219(a) (cost of substance abuse assessment (discretionary for parents or youth)); Wyo. Stat. Ann. § 14-6-235(c) (payment of cost of counsel (required if able to pay for parents or youth)); Wyo. Stat. Ann. § 14-6-235 (cost of physical or mental examinations (discretionary for parents)); Wyo. Stat. Ann. § 14-6-247(a)(vi) (fine within the limits of the law for an offense or misconduct by the juvenile.</t>
  </si>
  <si>
    <r>
      <t xml:space="preserve">State specifies dozens of LFOs under Alaska Stat. Titles 11, 12, 28
</t>
    </r>
    <r>
      <rPr>
        <u/>
        <sz val="10"/>
        <rFont val="Helvetica Neue"/>
        <family val="2"/>
      </rPr>
      <t>http://www.akleg.gov/basis/statutes.asp</t>
    </r>
    <r>
      <rPr>
        <sz val="10"/>
        <rFont val="Verdana"/>
        <family val="2"/>
      </rPr>
      <t xml:space="preserve">.
Alaska R. Crim. P. 39(c) requires courts to enter costs of appointed counsel at time of sentencing absent good cause. 
Alaska Stat. Ann.§ 12.55.041 imposes a correctional facility surcharge. 
</t>
    </r>
    <r>
      <rPr>
        <u/>
        <sz val="10"/>
        <rFont val="Helvetica Neue"/>
        <family val="2"/>
      </rPr>
      <t>http://www.akleg.gov/basis/statutes.asp#12.55.041</t>
    </r>
    <r>
      <rPr>
        <sz val="10"/>
        <rFont val="Verdana"/>
        <family val="2"/>
      </rPr>
      <t>.</t>
    </r>
  </si>
  <si>
    <r>
      <t xml:space="preserve">See Ariz. Rev. Stat. tit. 13 ch. 8 and fines for individual offenses under tit. 13.  </t>
    </r>
    <r>
      <rPr>
        <u/>
        <sz val="10"/>
        <rFont val="Helvetica Neue"/>
        <family val="2"/>
      </rPr>
      <t>https://www.azleg.gov/arsDetail/?title=13</t>
    </r>
    <r>
      <rPr>
        <sz val="10"/>
        <rFont val="Verdana"/>
        <family val="2"/>
      </rPr>
      <t xml:space="preserve">  
Ariz. R. Crim. P. 6.4(c): During the ability to pay determination, if the court finds that such indigent person “can afford to pay part of the cost of appointed counsel without incurring substantial hardship, the court may order the defendant to pay that amount to the clerk.”
Arizona also imposes mandatory payment of incarceration costs for misdemeanors.  Ariz. Rev. Stat. § 13.804.01</t>
    </r>
  </si>
  <si>
    <r>
      <t xml:space="preserve">Arkansas charges a range of fees. See </t>
    </r>
    <r>
      <rPr>
        <u/>
        <sz val="10"/>
        <rFont val="Helvetica Neue"/>
        <family val="2"/>
      </rPr>
      <t>https://adobeindd.com/view/publications/f3b39ab5-1da5-409e-97a6-a0b060d2f578/1/publication-web-resources/pdf/FINAL_ARReport_Draft1_031419.pdf</t>
    </r>
    <r>
      <rPr>
        <sz val="10"/>
        <rFont val="Verdana"/>
        <family val="2"/>
      </rPr>
      <t xml:space="preserve"> , at p. 10.
These include fees for representation by a public defender. See Ark. Code Ann. § 16-87-213.</t>
    </r>
  </si>
  <si>
    <r>
      <t xml:space="preserve">California has dozens of criminal justice fees. 
However, In 2018 San Francisco County Ordinance No. 131-18 abolished all discretionary fees imposed by San Francisco County
In 2019, Almeda County Administrative Code Section 2.42.190 eliminated criminal justice administrative fees charged by Alameda County, California.
In October 2020, the state enacted AB 1869, which repeals the authority of counties to charge defendants for a number of fees, including those fees for the service public defenders, and renders the unpaid balance of any court-imposed public defender costs unenforceable and uncollectible.  The bill takes effect beginning July 2021.  
</t>
    </r>
    <r>
      <rPr>
        <u/>
        <sz val="10"/>
        <rFont val="Helvetica Neue"/>
        <family val="2"/>
      </rPr>
      <t>https://leginfo.legislature.ca.gov/faces/billTextClient.xhtml?bill_id=201920200AB1869</t>
    </r>
  </si>
  <si>
    <r>
      <t xml:space="preserve">State law imposes a variety of fees and/or surcharges, including the cost of a public defender, in certain circumstances (Conn. Gen. Stat. 51-297(c), (d), 51-298); and costs of incarceration.  (Conn. Gen. Stat. 18-85(a); R.C.S.A. §§ 18-85a-1 et seq.).
However, Hartford, CT established and maintains the Hartford Community Court as part of an initiative by the Center for Court Innovation, in partnership with the U.S. Department of Justice’s Bureau of Justice Assistance. Most defendants who are convicted of crimes in the Community Court (which include an array of misdemeanor offenses) are ordered to perform community service, instead of being sent to jail and/or being ordered to pay fines.
</t>
    </r>
    <r>
      <rPr>
        <u/>
        <sz val="10"/>
        <rFont val="Helvetica Neue"/>
        <family val="2"/>
      </rPr>
      <t>http://www.courtinnovation.org/sites/default/files/documents/HartfordBrochure.pdf</t>
    </r>
  </si>
  <si>
    <r>
      <t xml:space="preserve">Delaware charges a range of fees, including some related to the costs of incarceration and to the services of a public defender.
</t>
    </r>
    <r>
      <rPr>
        <u/>
        <sz val="10"/>
        <rFont val="Helvetica Neue"/>
        <family val="2"/>
      </rPr>
      <t>https://delcode.delaware.gov/title29/c046/index.shtml</t>
    </r>
    <r>
      <rPr>
        <sz val="10"/>
        <rFont val="Verdana"/>
        <family val="2"/>
      </rPr>
      <t xml:space="preserve"> 
</t>
    </r>
    <r>
      <rPr>
        <u/>
        <sz val="10"/>
        <rFont val="Helvetica Neue"/>
        <family val="2"/>
      </rPr>
      <t>https://delcode.delaware.gov/title11/c065/sc06/index.shtml</t>
    </r>
  </si>
  <si>
    <r>
      <t xml:space="preserve">DC imposes a range of fees, including for the services of a public defender. See, e.g., </t>
    </r>
    <r>
      <rPr>
        <u/>
        <sz val="10"/>
        <rFont val="Helvetica Neue"/>
        <family val="2"/>
      </rPr>
      <t>https://opendata.dc.gov/datasets/fines-and-fees</t>
    </r>
    <r>
      <rPr>
        <sz val="10"/>
        <rFont val="Verdana"/>
        <family val="2"/>
      </rPr>
      <t xml:space="preserve">; </t>
    </r>
    <r>
      <rPr>
        <u/>
        <sz val="10"/>
        <rFont val="Helvetica Neue"/>
        <family val="2"/>
      </rPr>
      <t>https://www.pdsdc.org/need-legal-advice/frequently-asked-questions-(faqs)</t>
    </r>
    <r>
      <rPr>
        <sz val="10"/>
        <rFont val="Verdana"/>
        <family val="2"/>
      </rPr>
      <t xml:space="preserve">; and D.C. Code 4-516.
However, the District does not charge fees to inmates for the costs of their incarceration. See: 
</t>
    </r>
    <r>
      <rPr>
        <u/>
        <sz val="10"/>
        <rFont val="Helvetica Neue"/>
        <family val="2"/>
      </rPr>
      <t>https://www.brennancenter.org/our-work/research-reports/charging-inmates-stay-prison-smart-policy</t>
    </r>
  </si>
  <si>
    <r>
      <rPr>
        <sz val="10"/>
        <rFont val="Verdana"/>
        <family val="2"/>
      </rPr>
      <t xml:space="preserve">After checking the Alabama county courts’ individual sites and the state district courts’ pages, it appears Alabama does not use private debt collectors for criminal justice-related debt, but instead will imprison people for nonpayment of fines/fees or use installment payments. It appears that the local DA is responsible for collection: See, e.g., </t>
    </r>
    <r>
      <rPr>
        <u/>
        <sz val="10"/>
        <color indexed="8"/>
        <rFont val="Helvetica Neue"/>
        <family val="2"/>
      </rPr>
      <t>https://judicial.alabama.gov/docs/library/rules/cr26_11.pdf</t>
    </r>
  </si>
  <si>
    <r>
      <rPr>
        <sz val="10"/>
        <rFont val="Verdana"/>
        <family val="2"/>
      </rPr>
      <t xml:space="preserve">The private contractor for the Shared Services Division of the Department of Administration is Account Control Technology, Inc. (ACT), which handles LFOs ordered in criminal and minor offense cases as well as civil attorney’s fees awarded to the state.  
</t>
    </r>
    <r>
      <rPr>
        <u/>
        <sz val="10"/>
        <color indexed="8"/>
        <rFont val="Helvetica Neue"/>
        <family val="2"/>
      </rPr>
      <t>http://www.law.alaska.gov/department/faq.html</t>
    </r>
    <r>
      <rPr>
        <sz val="10"/>
        <rFont val="Verdana"/>
        <family val="2"/>
      </rPr>
      <t xml:space="preserve">  
</t>
    </r>
    <r>
      <rPr>
        <u/>
        <sz val="10"/>
        <color indexed="8"/>
        <rFont val="Helvetica Neue"/>
        <family val="2"/>
      </rPr>
      <t>http://www.law.state.ak.us/Payments.html</t>
    </r>
    <r>
      <rPr>
        <sz val="10"/>
        <rFont val="Verdana"/>
        <family val="2"/>
      </rPr>
      <t xml:space="preserve">   </t>
    </r>
  </si>
  <si>
    <t>Arizona implements a statewide “Fines/Fees and Restitution Enforcement (FARE) Program” that allow courts to assign civil, traffic, and criminal fees and fines to a private vendor, which then prohibits court staff from setting payment plans and implements additional collection fees.  Certain cities that do not use FARE, including Phoenix, apparently still use private collectors, and the state imposes no revenue cap on these private vendors.  
Ariz. Rev. Stat. § 12-116.03 allows courts to add to any underlying fine or fee amount “reasonable costs charged by the contracting agency or entity.”</t>
  </si>
  <si>
    <t>Ark. Code Ann. § 16-13-709:
(a)(1)(B)(i) The quorum court may delegate the responsibility for the collection of delinquent fines assessed in circuit court to a private contractor.
(ii) The contractor may receive, under a written contract, a commission on delinquent fines collected for circuit court…
(a)(1)(C)(i) The commission agreed to be received by the private contractor shall be a portion of the total fine owed by a defendant.</t>
  </si>
  <si>
    <r>
      <rPr>
        <sz val="10"/>
        <rFont val="Verdana"/>
        <family val="2"/>
      </rPr>
      <t xml:space="preserve">California courts can and do make use of private collections, in ways that disadvantage low-income offenders. See:
</t>
    </r>
    <r>
      <rPr>
        <sz val="10"/>
        <rFont val="Verdana"/>
        <family val="2"/>
      </rPr>
      <t xml:space="preserve">
</t>
    </r>
    <r>
      <rPr>
        <u/>
        <sz val="10"/>
        <color indexed="8"/>
        <rFont val="Helvetica Neue"/>
        <family val="2"/>
      </rPr>
      <t>https://ebclc.org/in-the-news/the-only-winners-in-californias-fines-and-fees-system-are-private-debt-collectors/</t>
    </r>
    <r>
      <rPr>
        <sz val="10"/>
        <rFont val="Verdana"/>
        <family val="2"/>
      </rPr>
      <t xml:space="preserve">
</t>
    </r>
    <r>
      <rPr>
        <sz val="10"/>
        <rFont val="Verdana"/>
        <family val="2"/>
      </rPr>
      <t xml:space="preserve">
</t>
    </r>
    <r>
      <rPr>
        <sz val="10"/>
        <rFont val="Verdana"/>
        <family val="2"/>
      </rPr>
      <t xml:space="preserve">However, at least two counties have reportedly opted against contracting with private collectors with regard to their own courts collections efforts:
</t>
    </r>
    <r>
      <rPr>
        <sz val="10"/>
        <rFont val="Verdana"/>
        <family val="2"/>
      </rPr>
      <t xml:space="preserve">
</t>
    </r>
    <r>
      <rPr>
        <u/>
        <sz val="10"/>
        <color indexed="8"/>
        <rFont val="Helvetica Neue"/>
        <family val="2"/>
      </rPr>
      <t>http://ebclc.org/wp-content/uploads/2018/05/Unholy-Alliance-California-Courts-Use-of-Private-Debt-Collectors.pdf</t>
    </r>
  </si>
  <si>
    <t>Colorado uses private collections to collect fines and fees debt. CRS 5-16-111.5 governs private collection agencies and privately retained attorneys collecting on debts arising from fines or fees due to the state. 
However, CRS 24-30-202.4(6) provides that contracts with collections agencies “shall require that a private counsel or private collection agency shall at all times act in compliance with the provisions of the “Colorado Fair Debt Collection Practices Act”, article 16 of title 5, and in compliance with any rules promulgated by the executive director.”</t>
  </si>
  <si>
    <t>Connecticut courts do not use private collections agencies to pursue fines/fees debt. However, Conn. Gen. Stat. § 54-92b (part of the sentencing and penalties section of the state criminal code) indicates that instead of using private debt collectors, Connecticut is among the group of states that imprisons defendants who do not pay a fine: “Any person held in a community correctional center for the nonpayment of fine only may, upon application, be discharged from such imprisonment by the court by which he was committed or, when the court is not sitting, by any judge thereof, provided such notice of such application and the hearing thereon as the court or judge may direct shall be given to the prosecuting officer of the court.”</t>
  </si>
  <si>
    <r>
      <rPr>
        <sz val="10"/>
        <rFont val="Verdana"/>
        <family val="2"/>
      </rPr>
      <t xml:space="preserve">The key statute here is the entirety of Del. Code Ann. tit. 11, § 4104 (“Fines, costs or restitution; how collected; holding operator’s license as security for payment). It provides all available avenues for collecting court “fine[s], costs or restitution” in the state. The specificity involved seems to indicate that there was no intent to leave room for alternative methods of collection, including private debt collectors. Instead, the statute authorizes particular methods, and spells out exactly who the payments should be remitted to (i.e., probation officers or the clerk of the court) and how nonpayment is handled (wage garnishment and/or license suspension). 
</t>
    </r>
    <r>
      <rPr>
        <sz val="10"/>
        <rFont val="Verdana"/>
        <family val="2"/>
      </rPr>
      <t xml:space="preserve">
</t>
    </r>
    <r>
      <rPr>
        <sz val="10"/>
        <rFont val="Verdana"/>
        <family val="2"/>
      </rPr>
      <t xml:space="preserve">The statute governing unpaid criminal debt in Delaware says nothing about referring debt to private collection.  Instead, it authorizes courts to order persons to do community service, or to treat the failure to pay debt as civil contempt or violation of probation.  See Del. Code Ann. tit. 11, § 4105(b), (e).
</t>
    </r>
    <r>
      <rPr>
        <sz val="10"/>
        <rFont val="Verdana"/>
        <family val="2"/>
      </rPr>
      <t xml:space="preserve">
</t>
    </r>
    <r>
      <rPr>
        <sz val="10"/>
        <rFont val="Verdana"/>
        <family val="2"/>
      </rPr>
      <t xml:space="preserve">A state agency, the Delaware Criminal Justice Information System (“DELJIS”), operates a website that allows online payment of criminal debt, which OSCCE uses.  </t>
    </r>
    <r>
      <rPr>
        <u/>
        <sz val="10"/>
        <color indexed="8"/>
        <rFont val="Helvetica Neue"/>
        <family val="2"/>
      </rPr>
      <t>http://deljis.delaware.gov/aboutagency.shtml</t>
    </r>
    <r>
      <rPr>
        <sz val="10"/>
        <rFont val="Verdana"/>
        <family val="2"/>
      </rPr>
      <t xml:space="preserve">  Its regulations state nothing about using private collection firms: </t>
    </r>
    <r>
      <rPr>
        <u/>
        <sz val="10"/>
        <color indexed="8"/>
        <rFont val="Helvetica Neue"/>
        <family val="2"/>
      </rPr>
      <t>http://deljis.delaware.gov/pdfs/DELJISRnR.pdf</t>
    </r>
  </si>
  <si>
    <r>
      <rPr>
        <sz val="10"/>
        <rFont val="Verdana"/>
        <family val="2"/>
      </rPr>
      <t xml:space="preserve">Notably, DC uses private debt collectors for collecting delinquent debt.  See </t>
    </r>
    <r>
      <rPr>
        <u/>
        <sz val="10"/>
        <color indexed="8"/>
        <rFont val="Helvetica Neue"/>
        <family val="2"/>
      </rPr>
      <t>https://cfo.dc.gov/service/central-collection-unit</t>
    </r>
    <r>
      <rPr>
        <sz val="10"/>
        <rFont val="Verdana"/>
        <family val="2"/>
      </rPr>
      <t xml:space="preserve"> (“Harris &amp; Harris replaces the CCU’s previous collection contractors - Industrial Bank/Duncan (PAM), William and Fudge, CONSERVE and Nationwide Recovery Services.”)
</t>
    </r>
    <r>
      <rPr>
        <sz val="10"/>
        <rFont val="Verdana"/>
        <family val="2"/>
      </rPr>
      <t xml:space="preserve">
</t>
    </r>
    <r>
      <rPr>
        <sz val="10"/>
        <rFont val="Verdana"/>
        <family val="2"/>
      </rPr>
      <t xml:space="preserve">This includes traffic citations.  See </t>
    </r>
    <r>
      <rPr>
        <u/>
        <sz val="10"/>
        <color indexed="8"/>
        <rFont val="Helvetica Neue"/>
        <family val="2"/>
      </rPr>
      <t>https://wjla.com/news/local/with-1-in-4-unpaid-outstanding-dc-tickets-may-later-haunt-drivers</t>
    </r>
    <r>
      <rPr>
        <sz val="10"/>
        <rFont val="Verdana"/>
        <family val="2"/>
      </rPr>
      <t xml:space="preserve"> (“According to D.C. records, obtained by AAA from a recent D.C. Council hearing, these outside collectors successfully tracked down 178,096 unpaid citations in fiscal year 2014, collecting more than $21.3 million in fines and fees from drivers. In fiscal year 2015, they tracked down 169,727 unpaid citations, collecting more than $21.6 million.”)</t>
    </r>
  </si>
  <si>
    <r>
      <rPr>
        <sz val="10"/>
        <rFont val="Verdana"/>
        <family val="2"/>
      </rPr>
      <t xml:space="preserve">Under Florida law, referral to private collections firms is sometimes mandatory.  A private attorney or collections agent hired by the court clerk can add up to a 40 percent surcharge to the amounts it collects from delinquent payments. </t>
    </r>
    <r>
      <rPr>
        <u/>
        <sz val="10"/>
        <color indexed="8"/>
        <rFont val="Helvetica Neue"/>
        <family val="2"/>
      </rPr>
      <t>https://www.brennancenter.org/sites/default/files/legacy/Justice/FloridaF&amp;F.pdf</t>
    </r>
    <r>
      <rPr>
        <sz val="10"/>
        <rFont val="Verdana"/>
        <family val="2"/>
      </rPr>
      <t xml:space="preserve"> (p.21).</t>
    </r>
  </si>
  <si>
    <t>Georgia does use private collections to pursue delinquent fines and fees debt. The state also sentences many people to "pay only" probation as a de facto form of private collections.</t>
  </si>
  <si>
    <t>Hawaii courts make use of private collections and add their fees—of up to 50% of the amount collected—to the amount offenders must pay. See HRS sec. 601-17.5.</t>
  </si>
  <si>
    <r>
      <rPr>
        <sz val="10"/>
        <rFont val="Verdana"/>
        <family val="2"/>
      </rPr>
      <t xml:space="preserve">Idaho Code § 19-4708 permits elected clerks to enter into contracts with private collection agencies.
</t>
    </r>
    <r>
      <rPr>
        <sz val="10"/>
        <rFont val="Verdana"/>
        <family val="2"/>
      </rPr>
      <t xml:space="preserve">In 2019, around 16% of misdemeanor cases were passed to private collections companies. 
</t>
    </r>
    <r>
      <rPr>
        <u/>
        <sz val="10"/>
        <color indexed="8"/>
        <rFont val="Helvetica Neue"/>
        <family val="2"/>
      </rPr>
      <t>https://legislature.idaho.gov/wp-content/uploads/OPE/Reports/r1903.pdf</t>
    </r>
    <r>
      <rPr>
        <sz val="10"/>
        <rFont val="Verdana"/>
        <family val="2"/>
      </rPr>
      <t xml:space="preserve"> . 
</t>
    </r>
    <r>
      <rPr>
        <sz val="10"/>
        <rFont val="Verdana"/>
        <family val="2"/>
      </rPr>
      <t xml:space="preserve">
</t>
    </r>
    <r>
      <rPr>
        <sz val="10"/>
        <rFont val="Verdana"/>
        <family val="2"/>
      </rPr>
      <t>Collection agencies are allowed to charge a fee of up to 33% of the balance sent to collections.  Idaho Code § 19-4708(4). “The cost of collection shall be paid by the defendant or juvenile offender as an administrative surcharge. . .” (Idaho Code § 19-4708(1)).</t>
    </r>
  </si>
  <si>
    <t>Illinois courts can use private collections firms to pursue delinquent fines and fees debt-- and charge offenders an additional 30 percent of all amounts owed to recoup the costs of collection. 730 Ill. Comp. Stat. 5/5-9-3€</t>
  </si>
  <si>
    <t>Indiana does allow courts recourse to private collections firms.</t>
  </si>
  <si>
    <t>As of January 1, 2021, As of January 1, Iowa has cut ties with its private collection designee. The state department of revenue will be stepping into their spot in the delinquency collection system. However, the state will charge a 15% fee.</t>
  </si>
  <si>
    <t>Kansas courts do use private collections to pursue fines and fees debt. The collector's fee is added to the amount owed. See Kan. Stat. Ann. § 20-169(a).</t>
  </si>
  <si>
    <t>Kentucky does not use private collection of fines and costs at present.
However, KRS sec. 441.265(3), regarding unpaid prisoner costs of confinement, authorizes private collection should the state choose to do so.</t>
  </si>
  <si>
    <t>Fines and costs owed to city courts may be collected by a private collection agency—in which case an additional fee is added to the outstanding balance.  La. Rev. Stat. § 13:1898 A. However, the statute excludes the option of private collection agencies from the parish of Lincoln.</t>
  </si>
  <si>
    <t>See Me. Rev. Stat. tit 4 § 20.</t>
  </si>
  <si>
    <r>
      <rPr>
        <sz val="10"/>
        <rFont val="Verdana"/>
        <family val="2"/>
      </rPr>
      <t xml:space="preserve">Massachusetts courts do use private collectors to pursue fines and fees debt, and collectors’ fees are added to the balance owed by offenders. See </t>
    </r>
    <r>
      <rPr>
        <u/>
        <sz val="10"/>
        <color indexed="8"/>
        <rFont val="Helvetica Neue"/>
        <family val="2"/>
      </rPr>
      <t>https://malegislature.gov/Laws/GeneralLaws/PartI/TitleIII/Chapter29/Section29D</t>
    </r>
    <r>
      <rPr>
        <sz val="10"/>
        <rFont val="Verdana"/>
        <family val="2"/>
      </rPr>
      <t xml:space="preserve">
</t>
    </r>
    <r>
      <rPr>
        <sz val="10"/>
        <rFont val="Verdana"/>
        <family val="2"/>
      </rPr>
      <t>“The comptroller shall from time to time, competitively procure agreements with 1 or more private persons, companies, associations or corporations for the provision of debt collection services on behalf of state agencies.”</t>
    </r>
    <r>
      <rPr>
        <u/>
        <sz val="10"/>
        <color indexed="8"/>
        <rFont val="Helvetica Neue"/>
        <family val="2"/>
      </rPr>
      <t>https://malegislature.gov/Laws/GeneralLaws/PartI/TitleIII/Chapter29/Section29D</t>
    </r>
  </si>
  <si>
    <r>
      <rPr>
        <sz val="10"/>
        <rFont val="Verdana"/>
        <family val="2"/>
      </rPr>
      <t xml:space="preserve">The Trial Court Collections Standards &amp; Guidelines recommends considering the use of private companies and other third parties to collect outstanding fees and other debts.
</t>
    </r>
    <r>
      <rPr>
        <sz val="10"/>
        <rFont val="Verdana"/>
        <family val="2"/>
      </rPr>
      <t xml:space="preserve">
</t>
    </r>
    <r>
      <rPr>
        <u/>
        <sz val="10"/>
        <color indexed="8"/>
        <rFont val="Helvetica Neue"/>
        <family val="2"/>
      </rPr>
      <t>https://courts.michigan.gov/Administration/SCAO/Resources/Documents/standards/cl_stds.pdf</t>
    </r>
    <r>
      <rPr>
        <sz val="10"/>
        <rFont val="Verdana"/>
        <family val="2"/>
      </rPr>
      <t xml:space="preserve"> </t>
    </r>
  </si>
  <si>
    <r>
      <rPr>
        <sz val="10"/>
        <rFont val="Verdana"/>
        <family val="2"/>
      </rPr>
      <t xml:space="preserve">Statutory law does allow courts to make use of private collections agencies (M.S. § 480.15(10c)-- but in reality the courts do not do so. Instead, the exclusive debt collector for Minnesota courts is the Minnesota Department of Revenue’s Revenue Recapture Program, which withholds an individual’s state tax refund and applies to any outstanding debt.  It also adds a collection fee of 20% of the total debt to the outstanding balance.  M.S. § 270A
</t>
    </r>
    <r>
      <rPr>
        <u/>
        <sz val="10"/>
        <color indexed="8"/>
        <rFont val="Helvetica Neue"/>
        <family val="2"/>
      </rPr>
      <t>https://www.revisor.mn.gov/statutes/cite/270A</t>
    </r>
    <r>
      <rPr>
        <sz val="10"/>
        <rFont val="Verdana"/>
        <family val="2"/>
      </rPr>
      <t xml:space="preserve"> 
</t>
    </r>
    <r>
      <rPr>
        <sz val="10"/>
        <rFont val="Verdana"/>
        <family val="2"/>
      </rPr>
      <t xml:space="preserve">
</t>
    </r>
    <r>
      <rPr>
        <sz val="10"/>
        <rFont val="Verdana"/>
        <family val="2"/>
      </rPr>
      <t xml:space="preserve">Prior to the MDOR’s agreement to collect late court debt in July 2010, the state used a private vendor.
</t>
    </r>
    <r>
      <rPr>
        <u/>
        <sz val="10"/>
        <color indexed="8"/>
        <rFont val="Helvetica Neue"/>
        <family val="2"/>
      </rPr>
      <t>https://www.leg.state.mn.us/docs/2011/other/110872.pdf</t>
    </r>
    <r>
      <rPr>
        <sz val="10"/>
        <rFont val="Verdana"/>
        <family val="2"/>
      </rPr>
      <t xml:space="preserve">    
</t>
    </r>
    <r>
      <rPr>
        <u/>
        <sz val="10"/>
        <color indexed="8"/>
        <rFont val="Helvetica Neue"/>
        <family val="2"/>
      </rPr>
      <t>https://www.revisor.mn.gov/statutes/cite/480.15#stat.480.15.10c</t>
    </r>
    <r>
      <rPr>
        <sz val="10"/>
        <rFont val="Verdana"/>
        <family val="2"/>
      </rPr>
      <t xml:space="preserve">
</t>
    </r>
    <r>
      <rPr>
        <sz val="10"/>
        <rFont val="Verdana"/>
        <family val="2"/>
      </rPr>
      <t xml:space="preserve">
</t>
    </r>
    <r>
      <rPr>
        <sz val="10"/>
        <rFont val="Verdana"/>
        <family val="2"/>
      </rPr>
      <t>In addition, were the courts to make use of private collections agencies, Minnesota law would regulate their conduct towards criminal justice debtors. See MN Statutes Chapter 332.</t>
    </r>
  </si>
  <si>
    <t>Mississippi courts can and do contract with private debt collectors. Collection fees are added to the offender’s balance due. Miss. Code. Ann. § 19-3-41.</t>
  </si>
  <si>
    <t>See VAMS sec. 488.5030:</t>
  </si>
  <si>
    <t>MCA sec. 3-10-601, governing the collection of fines and fees, subsection 4(a), states: “The justice's court may contract with a private person or entity for the collection of any final judgment that requires a payment to the justice's court.”
MCA sec. 3-10-601(4)(c) states, “The justice's court may pay the private person or entity a reasonable fee for collecting the judgment. The fee incurred by the justice's court must be added to the judgment amount.”</t>
  </si>
  <si>
    <t>Nebraska's governor approved LB909 on July 24, 2020.  This bill amends certain statutes relating to debt collection. Neb. Rev. Stat. sec. 45-623(1) will read: “Any state agency, county, city, village, or other political subdivision may contract to retain a collection agency licensed pursuant to the Collection Agency Act  , within or without this state, for the purpose of collecting public debts owed by any person to such state agency, county, city, village, or other political subdivision.”
Collection agency fees are added to the balance of fines and fees owed. Neb. Rev. Stat. sec. 45-623(4).
However, Nebraska does apply regulation under the state's Collection Agency Act to debt collectors of public debts. Neb. Rev. Stat. sec. 45-623(1).</t>
  </si>
  <si>
    <t>Nevada courts do make use of private collections to pursue fines/fees debt. See NRS §§ 176.064, 649.075; NRS § 176.064(2)(b). Fees are added to the balance owed by the offender.</t>
  </si>
  <si>
    <t>Per New Hampshire court officials, the state does not make use of private collections in fines and fees cases. The criminal laws of New Hampshire only offer two options for courts to pursue fines/debt—payments to the clerk of court, or imprisonment for nonpayment (failure to pay traffic-related debt leads to a license suspension). The law also forbids any other avenues of collection not authorized in the statute: according to N.H. Rev. Stat. Ann. § 618:3-a, “All fines, except parking fines or except as otherwise specifically provided by law, shall be paid to the clerk of the court imposing the fine.” N.H. Rev. Stat. Ann. § 618:9, which covers nonpayment of fines, only states that “Whenever a person is committed to a county correctional facility in default of payment of a fine imposed by a justice of a superior court or a district court, he or she shall be discharged from custody by the superintendent thereof at the expiration of a number of days after the date of his or her commitment equal to one day for each $150 of the fine so imposed.” Throughout the Criminal Code, New Hampshire makes no specific provision authorizing any other method of collecting payment, including private collections, and the websites and official procedural rules of the New Hampshire courts do not authorize private collection either.</t>
  </si>
  <si>
    <r>
      <rPr>
        <sz val="10"/>
        <rFont val="Verdana"/>
        <family val="2"/>
      </rPr>
      <t xml:space="preserve">New Jersey courts do make use of private collections to pursue delinquent fines and fees debt. Courts can add a charge of up to 22% of the outstanding balance, to pay for the collector’s services.
</t>
    </r>
    <r>
      <rPr>
        <u/>
        <sz val="10"/>
        <color indexed="8"/>
        <rFont val="Helvetica Neue"/>
        <family val="2"/>
      </rPr>
      <t>https://www.njcourts.gov/courts/assets/municipal/collectionagency.pdf?c=Fxy</t>
    </r>
    <r>
      <rPr>
        <sz val="10"/>
        <rFont val="Verdana"/>
        <family val="2"/>
      </rPr>
      <t xml:space="preserve">     
</t>
    </r>
    <r>
      <rPr>
        <sz val="10"/>
        <rFont val="Verdana"/>
        <family val="2"/>
      </rPr>
      <t xml:space="preserve">However, the state does explicitly require private collection agencies it employs to comply with all applicable federal, state and local laws and New Jersey court rules, including but not limited to the Federal Fair Debt Collection Practices Act.
</t>
    </r>
    <r>
      <rPr>
        <u/>
        <sz val="10"/>
        <color indexed="8"/>
        <rFont val="Helvetica Neue"/>
        <family val="2"/>
      </rPr>
      <t>https://www.njcourts.gov/courts/assets/municipal/collectionagency.pdf?c=Fxy</t>
    </r>
    <r>
      <rPr>
        <sz val="10"/>
        <rFont val="Verdana"/>
        <family val="2"/>
      </rPr>
      <t xml:space="preserve">  - page 12</t>
    </r>
  </si>
  <si>
    <t>New Mexico courts can and do make use of private collections agencies to pursue fines and fees debt. See N.M. Stat. Ann. §34-8A-13.</t>
  </si>
  <si>
    <r>
      <rPr>
        <sz val="10"/>
        <rFont val="Verdana"/>
        <family val="2"/>
      </rPr>
      <t xml:space="preserve">The State allows some forms of criminal justice debt to be converted into civil judgements or collected in the same manner as civil judgements. The debt is filed with the county clerk and becomes public information available for credit reporting agencies </t>
    </r>
    <r>
      <rPr>
        <u/>
        <sz val="10"/>
        <color indexed="8"/>
        <rFont val="Helvetica Neue"/>
        <family val="2"/>
      </rPr>
      <t>https://www.brennancenter.org/sites/default/files/2019-08/Report_Criminal-Justice-Debt-%20A-Barrier-Reentry.pdf</t>
    </r>
    <r>
      <rPr>
        <sz val="10"/>
        <rFont val="Verdana"/>
        <family val="2"/>
      </rPr>
      <t xml:space="preserve">    (page 27 &amp; footnote 188). Unpaid criminal fees and fines are collected by “an official or organization other than the district attorney,” designated by the chief elected official in each county, and “in the city of New York the mayor,” and this official or organization “shall be eligible for the designated surcharge” of 5% of the entire amount of a restitution or reparation, under N.Y. Crim. Proc. Law § 420.10(8)(a) and § 60.27(8). This task is generally handled by government agencies and there is no evidence that the state makes use of private collections firms for this purpose. However, New York does prohibit the use of collections agencies to pursue payment of a parolee’s supervision fee.</t>
    </r>
  </si>
  <si>
    <t>North Carolina permits fees and fines owed by offenders not sentenced to supervise probation or active time to be referred to a private collection agency. See N.C. Gen. Stat. Ann. § 7A-321(b). 
The law allows courts to impose a “collection assistance fee,” although it does not specifically tie that fee to the referral for private collection.
N.C. Gen. Stat. Ann. § 7A-321(b)(1).</t>
  </si>
  <si>
    <t>N.D. Cent. Code, § 29-26-22.2
In the absence of a compromise or settlement, or after one year has passed following the date of a compromise or settlement, the county may contract with a private debt collection company to collect any remaining balance. The county shall deposit any additional revenue collected under this subsection in the county general fund.</t>
  </si>
  <si>
    <r>
      <rPr>
        <sz val="10"/>
        <rFont val="Verdana"/>
        <family val="2"/>
      </rPr>
      <t xml:space="preserve">The Ohio Attorney General permits private collection entities for collection of debt owed to the State. </t>
    </r>
    <r>
      <rPr>
        <u/>
        <sz val="10"/>
        <color indexed="8"/>
        <rFont val="Helvetica Neue"/>
        <family val="2"/>
      </rPr>
      <t>https://www.ohioattorneygeneral.gov/Business/Collections</t>
    </r>
    <r>
      <rPr>
        <sz val="10"/>
        <rFont val="Verdana"/>
        <family val="2"/>
      </rPr>
      <t xml:space="preserve">.
</t>
    </r>
    <r>
      <rPr>
        <sz val="10"/>
        <rFont val="Verdana"/>
        <family val="2"/>
      </rPr>
      <t xml:space="preserve">
</t>
    </r>
    <r>
      <rPr>
        <sz val="10"/>
        <rFont val="Verdana"/>
        <family val="2"/>
      </rPr>
      <t xml:space="preserve">See also </t>
    </r>
    <r>
      <rPr>
        <u/>
        <sz val="10"/>
        <color indexed="8"/>
        <rFont val="Helvetica Neue"/>
        <family val="2"/>
      </rPr>
      <t>https://www.daytondailynews.com/news/consumers-complain-about-government-debt-collectors/rh6lfDF8IRaqkkmkzktsOP/</t>
    </r>
    <r>
      <rPr>
        <sz val="10"/>
        <rFont val="Verdana"/>
        <family val="2"/>
      </rPr>
      <t xml:space="preserve"> (noting the option of local governments to hire private firms for debt collection).</t>
    </r>
  </si>
  <si>
    <r>
      <rPr>
        <sz val="10"/>
        <rFont val="Verdana"/>
        <family val="2"/>
      </rPr>
      <t xml:space="preserve">Oklahoma does not use private debt collectors to pursue delinquent fines and fees debt. However, this is largely because Oklahoma takes the far more abusive step of issuing arrest warrants in cases where people fail to pay. </t>
    </r>
    <r>
      <rPr>
        <u/>
        <sz val="10"/>
        <color indexed="8"/>
        <rFont val="Helvetica Neue"/>
        <family val="2"/>
      </rPr>
      <t>https://okpolicy.org/oklahomas-debtors-prisons-arent-just-nuisance-theyre-epidemic/</t>
    </r>
    <r>
      <rPr>
        <sz val="10"/>
        <rFont val="Verdana"/>
        <family val="2"/>
      </rPr>
      <t xml:space="preserve">. </t>
    </r>
  </si>
  <si>
    <t>Oregon courts can and do make use of private collections agencies to pursue delinquent fines and fees debt. See Or. Rev. Stat. § 137.118. The collector’s fees can be added to the debt and are then owed by the debtor.</t>
  </si>
  <si>
    <t>42 Pa. Cons. Stat. § 9730.1 specifically permits private collections. Fees can equal 25% of the amount of fines and fees owed, and are charged to the offender. 42 Pa. Cons. Stat. § 9730.1(b)(2).</t>
  </si>
  <si>
    <t>hode Island does not prohibit courts from making use of private collections agencies to pursue unpaid fines and fees.
However, the state has a statute that extends consumer protections to defendants who collectors are pursuing for unpaid fines and fees debt. The Rhode Island Fair Debt Collection Practices Act, codified at  R.I. Gen. Laws sec. 19-14.9, defines “debt collector” to include “[a]n officer or employee of the United States or a state of the United States to the extent that collecting or attempting to collect a debt is in the performance of his/her official duty.”</t>
  </si>
  <si>
    <r>
      <rPr>
        <sz val="10"/>
        <rFont val="Verdana"/>
        <family val="2"/>
      </rPr>
      <t xml:space="preserve">South Carolina does not allow courts to contract with private debt collectors to pursue unpaid fines and fees debt. 
</t>
    </r>
    <r>
      <rPr>
        <sz val="10"/>
        <rFont val="Verdana"/>
        <family val="2"/>
      </rPr>
      <t xml:space="preserve">See </t>
    </r>
    <r>
      <rPr>
        <u/>
        <sz val="10"/>
        <color indexed="8"/>
        <rFont val="Helvetica Neue"/>
        <family val="2"/>
      </rPr>
      <t>http://2hsvz0l74ah31vgcm16peuy12tz.wpengine.netdna-cdn.com/wp-content/uploads/2011/03/04aug-10-Alderman.pdf</t>
    </r>
    <r>
      <rPr>
        <sz val="10"/>
        <rFont val="Verdana"/>
        <family val="2"/>
      </rPr>
      <t xml:space="preserve"> 
</t>
    </r>
    <r>
      <rPr>
        <u/>
        <sz val="10"/>
        <color indexed="8"/>
        <rFont val="Helvetica Neue"/>
        <family val="2"/>
      </rPr>
      <t>https://www.nclc.org/images/pdf/criminal-justice/white-paper-criminal-justice-debt-in-the-south-dec2018.pdf</t>
    </r>
  </si>
  <si>
    <r>
      <rPr>
        <sz val="10"/>
        <rFont val="Verdana"/>
        <family val="2"/>
      </rPr>
      <t xml:space="preserve">South Dakota Courts signed with the South Dakota Obligation Recovery Center which relies in part on private debt collectors. </t>
    </r>
    <r>
      <rPr>
        <u/>
        <sz val="10"/>
        <color indexed="8"/>
        <rFont val="Helvetica Neue"/>
        <family val="2"/>
      </rPr>
      <t>https://boa.sd.gov/obligation-recovery/default.aspx</t>
    </r>
    <r>
      <rPr>
        <sz val="10"/>
        <rFont val="Verdana"/>
        <family val="2"/>
      </rPr>
      <t xml:space="preserve">; </t>
    </r>
    <r>
      <rPr>
        <u/>
        <sz val="10"/>
        <color indexed="8"/>
        <rFont val="Helvetica Neue"/>
        <family val="2"/>
      </rPr>
      <t>https://boa.sd.gov/obligation-recovery/docs/FY2016%20Center%20Annual%20Report.pdf</t>
    </r>
    <r>
      <rPr>
        <sz val="10"/>
        <rFont val="Verdana"/>
        <family val="2"/>
      </rPr>
      <t>.</t>
    </r>
  </si>
  <si>
    <t>TCA sec. 40-24-105(d)(1) permits the district attorney general or criminal or general session court clerk to collect fines or costs in default by using either “an agent” or an “in-house collection procedure.”  The collection agent’s fee is added to the amount owed ( TCA sec. 40-24-105(d)(2)), and up to 50 percent of the amount collected can be usedto pay the agent. See TCA sec. 40-24-105(d)(1). In addition, subsection 103(a)(1) of the Tennessee Collection Service Act, codified at TCA tit. 62, ch. 20, explicitly denies the application of the Act to collections under court order (“This chapter does not apply to [a]ny person handling claims, accounts or collections under order of any court.”).</t>
  </si>
  <si>
    <t>If a person fails timely to pay the fine and costs, and the fine and costs are more than 60 days past due, the Court may refer the Judgment to private attorneys for collection. The offender will be charged a collection fee equal to 30% of the amount due. (Tex. Code of Crim. Proc. Art. 103.0031)</t>
  </si>
  <si>
    <r>
      <rPr>
        <sz val="10"/>
        <rFont val="Verdana"/>
        <family val="2"/>
      </rPr>
      <t xml:space="preserve">Past due LFOs are transferred to the state Office of State Debt Collection.  Utah Code § 77-32a-103.  
</t>
    </r>
    <r>
      <rPr>
        <u/>
        <sz val="10"/>
        <color indexed="8"/>
        <rFont val="Helvetica Neue"/>
        <family val="2"/>
      </rPr>
      <t>https://le.utah.gov/xcode/Title77/Chapter32A/77-32a-S103.html?v=C77-32a-S103_2017050920170509</t>
    </r>
    <r>
      <rPr>
        <sz val="10"/>
        <rFont val="Verdana"/>
        <family val="2"/>
      </rPr>
      <t xml:space="preserve"> 
</t>
    </r>
    <r>
      <rPr>
        <sz val="10"/>
        <rFont val="Verdana"/>
        <family val="2"/>
      </rPr>
      <t xml:space="preserve">
</t>
    </r>
    <r>
      <rPr>
        <sz val="10"/>
        <rFont val="Verdana"/>
        <family val="2"/>
      </rPr>
      <t xml:space="preserve">That office is permitted to and does contract with private collections vendors.  
</t>
    </r>
    <r>
      <rPr>
        <u/>
        <sz val="10"/>
        <color indexed="8"/>
        <rFont val="Helvetica Neue"/>
        <family val="2"/>
      </rPr>
      <t>https://le.utah.gov/xcode/Title63A/Chapter3/63A-3-S502.html</t>
    </r>
    <r>
      <rPr>
        <sz val="10"/>
        <rFont val="Verdana"/>
        <family val="2"/>
      </rPr>
      <t xml:space="preserve"> 
</t>
    </r>
    <r>
      <rPr>
        <u/>
        <sz val="10"/>
        <color indexed="8"/>
        <rFont val="Helvetica Neue"/>
        <family val="2"/>
      </rPr>
      <t>https://finance.utah.gov/office-state-debt-collection-2-2/collection-vendors/</t>
    </r>
    <r>
      <rPr>
        <sz val="10"/>
        <rFont val="Verdana"/>
        <family val="2"/>
      </rPr>
      <t xml:space="preserve"> 
</t>
    </r>
    <r>
      <rPr>
        <sz val="10"/>
        <rFont val="Verdana"/>
        <family val="2"/>
      </rPr>
      <t xml:space="preserve">
</t>
    </r>
    <r>
      <rPr>
        <sz val="10"/>
        <rFont val="Verdana"/>
        <family val="2"/>
      </rPr>
      <t xml:space="preserve">Private collections agencies’ fees are added to the amount due and are payable by the offender themselves. </t>
    </r>
    <r>
      <rPr>
        <u/>
        <sz val="10"/>
        <color indexed="8"/>
        <rFont val="Helvetica Neue"/>
        <family val="2"/>
      </rPr>
      <t>https://le.utah.gov/xcode/Title63A/Chapter3/63A-3-S502.html</t>
    </r>
    <r>
      <rPr>
        <sz val="10"/>
        <rFont val="Verdana"/>
        <family val="2"/>
      </rPr>
      <t xml:space="preserve"> 
</t>
    </r>
    <r>
      <rPr>
        <sz val="10"/>
        <rFont val="Verdana"/>
        <family val="2"/>
      </rPr>
      <t xml:space="preserve">
</t>
    </r>
    <r>
      <rPr>
        <sz val="10"/>
        <rFont val="Verdana"/>
        <family val="2"/>
      </rPr>
      <t>However, all contracts for debt collection services on behalf of the state Office of Debt Collection Services contain the term:  “Third Party Collection Agencies collecting on government accounts are not held to the Fair Debt Collection Practices Act, however, the State demands the same behavior to be followed in order to ensure Utah debtors are treated fairly and respectfully in accordance with the act.”</t>
    </r>
  </si>
  <si>
    <t>Virginia courts can and do use private collections agencies to pursue unpaid fines and fees debt. Collector’s fees are paid on a contingency basis out of the money collected. See § 19.2-349(C).</t>
  </si>
  <si>
    <t>Vermont courts can and do contract with private collections agencies to pursue unpaid fines and fees debt. See 13 V.S.A. sec. 7171(b); 4 V.S.A. sec. 1109(d). Offenders are liable for the collection agency’s fee, which is generally a percentage of the amount owed. 13 V.S.A. sec. 7171(b).</t>
  </si>
  <si>
    <r>
      <rPr>
        <sz val="10"/>
        <rFont val="Verdana"/>
        <family val="2"/>
      </rPr>
      <t xml:space="preserve">All major jurisdictions use a private payment service as permitted under RCW Ch. 19.16.  Benton and Sonohomish counties, and the city of Pasco use nCourt, which charges a 4-7% service and processing fee.  Franklin County, Adams County, Everett, Ritzville, and Othello use Official Payments Corporation, which charges a 4% convenience fee for each payment.  The city of Des Moines uses Paymentus. 
</t>
    </r>
    <r>
      <rPr>
        <u/>
        <sz val="10"/>
        <color indexed="8"/>
        <rFont val="Helvetica Neue"/>
        <family val="2"/>
      </rPr>
      <t>http://www.monetarysanctions.org/wp-content/uploads/2017/04/Monetary-Sanctions-Legal-Review-Final.pdf</t>
    </r>
  </si>
  <si>
    <t>HR 4958, which came into effect in July 2020, authorizes private collections firms to collect certain unpaid fines and fees. Collections agencies can collect a fee of up to 25 percent of the amount due. See §8-10-2b(d)(2). However,  West Virginia statutory law governing collections of certain debt owed to the government explicitly requires compliance with the FDCPA.  See §14-1-18c (In collecting debts under sections eighteen-a and eighteen-b of this article, each debt collection agency and agent shall strictly abide by the provisions of . . . the federal Fair Debt Collection Practices Act.”).</t>
  </si>
  <si>
    <t>Wisconsin courts use private collections agencies to pursue unpaid fines and fees debt, and pay them from the funds collected. Wis. Stat. § 800.095(5); § 755.21.</t>
  </si>
  <si>
    <t>Wyo. Stat. Ann. § 19-1-415(a):
Except as provided in subsections (e) and (f) of this section, any office or agency of the state may use the services of a collection agency licensed in Wyoming to assist in the collection of debts due the state or any state office or agency. Any person owing a debt submitted to a collection agency under this section may be assessed a fee in an amount necessary to cover the cost of collection, not to exceed twenty percent (20%) of the debt owed. The collection agency shall collect the fee with the debt that is submitted for collection.</t>
  </si>
  <si>
    <r>
      <rPr>
        <sz val="10"/>
        <rFont val="Verdana"/>
        <family val="2"/>
      </rPr>
      <t xml:space="preserve">Alabama courts may inquire into a defendant’s ability to pay, but no law requires them to do so. See </t>
    </r>
    <r>
      <rPr>
        <u/>
        <sz val="10"/>
        <color indexed="8"/>
        <rFont val="Helvetica Neue"/>
        <family val="2"/>
      </rPr>
      <t>https://judicial.alabama.gov/docs/library/rules/cr26_11.pdf</t>
    </r>
    <r>
      <rPr>
        <sz val="10"/>
        <rFont val="Verdana"/>
        <family val="2"/>
      </rPr>
      <t>.</t>
    </r>
  </si>
  <si>
    <t>Alaska Stat. Ann. § 12.55.051(a) indicates that an ability to pay determination may be done if a person defaults on payment of the LFO or an installment thereof.  “In a contempt or probation revocation proceeding brought as a result of failure to pay a fine or restitution, it is an affirmative defense that the defendant was unable to pay despite having made continuing good faith efforts to pay the fine or restitution.”  This suggests the burden of proof is on the person defaulting.</t>
  </si>
  <si>
    <r>
      <rPr>
        <sz val="10"/>
        <rFont val="Verdana"/>
        <family val="2"/>
      </rPr>
      <t xml:space="preserve">Consistent with the Fair Justice for All Task Force recommendations, Supreme Court administrative order No. 2017-80 requires all courts to determine an individual’s ability to pay at the imposition of a financial obligation.  
</t>
    </r>
    <r>
      <rPr>
        <u/>
        <sz val="10"/>
        <color indexed="8"/>
        <rFont val="Helvetica Neue"/>
        <family val="2"/>
      </rPr>
      <t>https://www.azcourts.gov/Portals/22/admorder/Orders17/2017-80.pdf</t>
    </r>
    <r>
      <rPr>
        <sz val="10"/>
        <rFont val="Verdana"/>
        <family val="2"/>
      </rPr>
      <t xml:space="preserve"> 
</t>
    </r>
    <r>
      <rPr>
        <sz val="10"/>
        <rFont val="Verdana"/>
        <family val="2"/>
      </rPr>
      <t xml:space="preserve">
</t>
    </r>
    <r>
      <rPr>
        <sz val="10"/>
        <rFont val="Verdana"/>
        <family val="2"/>
      </rPr>
      <t xml:space="preserve">The related ability to pay bench card was established with administrative order No. 2017-81.  
</t>
    </r>
    <r>
      <rPr>
        <u/>
        <sz val="10"/>
        <color indexed="8"/>
        <rFont val="Helvetica Neue"/>
        <family val="2"/>
      </rPr>
      <t>https://www.azcourts.gov/Portals/22/admorder/Orders17/2017-81%20FINAL.pdf</t>
    </r>
  </si>
  <si>
    <t>Arkansas has no such requirement. However, an offender has the right to an ability to pay hearing if they claim inability to pay. Ark. Code Ann. § 16-13-702 (5)(A).</t>
  </si>
  <si>
    <r>
      <rPr>
        <sz val="10"/>
        <rFont val="Verdana"/>
        <family val="2"/>
      </rPr>
      <t xml:space="preserve">AB-927, which would have required an ability to pay determination in every case, passed both the Senate and Assembly in 2019. However, Governor Gavin Newsom vetoed the bill. He stated he supported the “intent” of the bill, but did not believe “requiring a hearing on defendants’ ability to pay” was “the best approach in every case.” 
</t>
    </r>
    <r>
      <rPr>
        <u/>
        <sz val="10"/>
        <color indexed="8"/>
        <rFont val="Helvetica Neue"/>
        <family val="2"/>
      </rPr>
      <t>https://leginfo.legislature.ca.gov/faces/billStatusClient.xhtml?bill_id=201920200AB927</t>
    </r>
  </si>
  <si>
    <t>Colorado has certain mandatory charges that do not include a provision allowing a judge to determine ability to pay (e.g. CRS 13-32-105 (charging docket fees to defendants in criminal actions)). Colorado does require courts to consider ability to pay before ordering defendants to pay for the costs of care.  CRS 18-1.3-702(3), (4).  Other costs are not subject to an ability to pay analysis.  Id.  
Colorado statutes imposing fines as punishment for certain felonies are mandatory and not subject to an ability to pay analysis.  See, e.g., CRS 18-1.3-701(1)(a); 18-1.3-401; 18-7-203(2)(a).  
However, CRS 18-1.3-702(2)(a) requires the court to share the following instructions with a defendant:  When the court imposes a sentence, enters a judgment, or issues an order that obligates a defendant to pay any monetary amount, the court shall instruct the defendant [that] [i]f at any time the defendant is unable to pay the monetary amount due, the defendant must contact the court's designated official or appear before the court to explain why he or she is unable to pay the monetary amount.</t>
  </si>
  <si>
    <t>Connecticut does not require courts to conduct an ability to pay determination whenever they impose fines and fees.</t>
  </si>
  <si>
    <r>
      <rPr>
        <sz val="10"/>
        <rFont val="Verdana"/>
        <family val="2"/>
      </rPr>
      <t xml:space="preserve">Delaware statutes contain mandatory language requiring courts to impose costs and additional penalties on any convicted defendant, without regard to their ability to pay.  11 Del. Code 11 § 4101.  
</t>
    </r>
    <r>
      <rPr>
        <sz val="10"/>
        <rFont val="Verdana"/>
        <family val="2"/>
      </rPr>
      <t xml:space="preserve">
</t>
    </r>
    <r>
      <rPr>
        <sz val="10"/>
        <rFont val="Verdana"/>
        <family val="2"/>
      </rPr>
      <t xml:space="preserve">A pending bill, Senate Bill 39, would allow but not require a court to consider a defendant’s ability to pay fines, fees, costs, or assessments.  </t>
    </r>
    <r>
      <rPr>
        <u/>
        <sz val="10"/>
        <color indexed="8"/>
        <rFont val="Helvetica Neue"/>
        <family val="2"/>
      </rPr>
      <t>https://legis.delaware.gov/BillDetail/47561</t>
    </r>
  </si>
  <si>
    <r>
      <rPr>
        <sz val="10"/>
        <rFont val="Verdana"/>
        <family val="2"/>
      </rPr>
      <t xml:space="preserve">The statute that allows courts to issue a fine for crimes punishable by imprisonment does not require an ability to pay determination:
</t>
    </r>
    <r>
      <rPr>
        <sz val="10"/>
        <rFont val="Verdana"/>
        <family val="2"/>
      </rPr>
      <t xml:space="preserve">
</t>
    </r>
    <r>
      <rPr>
        <u/>
        <sz val="10"/>
        <color indexed="8"/>
        <rFont val="Helvetica Neue"/>
        <family val="2"/>
      </rPr>
      <t>https://code.dccouncil.us/dc/council/code/titles/22/chapters/35B/</t>
    </r>
    <r>
      <rPr>
        <sz val="10"/>
        <rFont val="Verdana"/>
        <family val="2"/>
      </rPr>
      <t xml:space="preserve">
</t>
    </r>
    <r>
      <rPr>
        <sz val="10"/>
        <rFont val="Verdana"/>
        <family val="2"/>
      </rPr>
      <t xml:space="preserve">
</t>
    </r>
    <r>
      <rPr>
        <sz val="10"/>
        <rFont val="Verdana"/>
        <family val="2"/>
      </rPr>
      <t xml:space="preserve">Instead it describes a sliding scale of permissible fines based on the term of imprisonment.
</t>
    </r>
    <r>
      <rPr>
        <sz val="10"/>
        <rFont val="Verdana"/>
        <family val="2"/>
      </rPr>
      <t xml:space="preserve">
</t>
    </r>
    <r>
      <rPr>
        <sz val="10"/>
        <rFont val="Verdana"/>
        <family val="2"/>
      </rPr>
      <t xml:space="preserve">A review of applicable rules regarding criminal procedure does not discuss an ability to pay determination: </t>
    </r>
    <r>
      <rPr>
        <u/>
        <sz val="10"/>
        <color indexed="8"/>
        <rFont val="Helvetica Neue"/>
        <family val="2"/>
      </rPr>
      <t>https://www.dccourts.gov/superior-court/rules</t>
    </r>
  </si>
  <si>
    <t>Florida courts are not required to conduct an ability to pay determination when sentencing a person to fines/fees.</t>
  </si>
  <si>
    <t>The Courts In determining the financial obligations, other than restitution, to impose on the defendant, the court may consider the defendant’s ability to pay, but is not required to do so. See O.C.G.A. § 42-8-102.</t>
  </si>
  <si>
    <t>Hawaii requires courts to consider ability to pay when imposing fines.  See HRS sec. 706-641(3)(a) (“The court shall not sentence a defendant to pay a fine unless . . . [t]he defendant is or will be able to pay the fine.”); sec. 706-641(4) (“In determining the amount and method of payment of a fine, the court shall take into account the financial resources of the defendant and the nature of the burden that its payment will impose.”).
However, Hawaii does not have the same requirement in regards to all fees.  
Hawaii also guarantees everyone the right to request an ability to pay hearing if they find themselves unable to pay a fine. HRS sec. 706-645.</t>
  </si>
  <si>
    <r>
      <rPr>
        <sz val="10"/>
        <rFont val="Verdana"/>
        <family val="2"/>
      </rPr>
      <t>While the determination of whether to impose a fine is discretionary, a defendants’ ability to pay is not explicitly a consideration.  See Title 18, Idaho Code.  In practice, judges report ordering very low fines or no fines because mandatory court costs are already substantial.  See Report on Court-Ordered Fines and Fees 26-27, available at r1903.pdf (</t>
    </r>
    <r>
      <rPr>
        <u/>
        <sz val="10"/>
        <color indexed="8"/>
        <rFont val="Helvetica Neue"/>
        <family val="2"/>
      </rPr>
      <t>idaho.gov</t>
    </r>
    <r>
      <rPr>
        <sz val="10"/>
        <rFont val="Verdana"/>
        <family val="2"/>
      </rPr>
      <t xml:space="preserve">).  
</t>
    </r>
    <r>
      <rPr>
        <sz val="10"/>
        <rFont val="Verdana"/>
        <family val="2"/>
      </rPr>
      <t xml:space="preserve">
</t>
    </r>
    <r>
      <rPr>
        <sz val="10"/>
        <rFont val="Verdana"/>
        <family val="2"/>
      </rPr>
      <t>Besides for restitution, Idaho Code § 19-5304(7), and for cost of supervision, Idaho Code § 20-225, statutes imposing or authorizing various LFOs do not separately specify consideration of ability to pay at time of sentencing</t>
    </r>
  </si>
  <si>
    <t>The state does not require courts to conduct ability to pay determinations when imposing fines and fees.
However, the state does consider ability to pay for discretionary fines imposed as part of a sentence. The minimum fine for a felony is $75.  730 ILCS 5/5-4.5-50.  In determining the amount and method of payment of a fine, the court must consider “the financial resources and future ability of the offender to pay the fine.”  730 ILCS 5/5-9-1(d)(1).  
The state also allows litigants to have an ability to pay determination upon request-- but only for fines imposed as part of a sentence and assessments under the CTAA, but not for other fines and fees imposed.  The ability to pay determination of assessments under the CTAA will expire in 2021 (extended to 2022 because of Covid-19).</t>
  </si>
  <si>
    <t>Indiana statute mandates that courts consider whether a convicted person is indigent when imposing costs and fines. However, it does not e require consideration of what a non-indigent person can afford to pay. See IC 33-37-2-3; IC 35-38-1-18; IC 33-37-2-3. IN SB 302, which went into effect July 1, 2020, codifies certain standards that a court must consider in determining indigence (including in relation to ability to pay fines and fees). However, the statute does not create any presumption of indigence based on these factors. See  IC 35-33-7-6.5.</t>
  </si>
  <si>
    <t>ATP has been required in Iowa since 1982 in connection with convictions. Iowa Code 910.2. Fines, surcharges, and victim restitution are not subject to ATP, while all other debt is.
In June 2020, SF457 was signed into law. This bill made several mostly negative changes to ATP in connection with conviction debt only. For example:
The new legislation provides that individuals are presumed to have the ability to pay.
Before, there was no presumption of ATP. The new legislation provides that individuals are presumed to have the ability to pay.
Before, no debt subject to ATP could be assessed without a finding of ATP – the burden was on the state or the court to ask for a determination. Now, the burden is on the defendant to ask within 30 days of sentencing, or waive any ATP rights.</t>
  </si>
  <si>
    <t>Kansas does not require courts to conduct an ability to pay determination at imposition of fines/fees.</t>
  </si>
  <si>
    <t>KRS sec. 534.030(2) requires ability to pay determinations when fines are imposed in felony cases. However, the same guarantee does not extend to misdemeanors and violations. In those cases, KRS sec. 534.040(4) requires only that fines not be imposed on a person who is indigent. Costs in district court criminal cases are mandatory, unless a court finds that the defendant is “poor” as defined under KRS 453.190(2).</t>
  </si>
  <si>
    <t>As of 2021, Louisiana does require ability to pay determinations—but only in felony cases and not misdemeanors. La. Code Crim. Proc. Ann. art. 875.1.</t>
  </si>
  <si>
    <t>Maine requires courts to consider a person’s ability to pay when determining the amount of a fine. Me. Rev. Stat. tit 17-A §1702(1). However, this is not true with regard to fees and costs.</t>
  </si>
  <si>
    <t>A court “may” investigate reasons for inability to pay a fine, but such investigation only comes after a defendant “fails or is unable to pay a fine as ordered.” Md. Code Ann., Cts. &amp; Jud. Proc. § 7-504.
However, under Maryland law, the court first orders the fine, and then the defendant “may apply to the court for a reduction of the fine.”  Md. Code Ann., Cts. &amp; Jud. Proc. § 7-504(a) (“A defendant who is unable to pay a fine ordered by a court may apply to the court for a reduction of the fine.”).</t>
  </si>
  <si>
    <r>
      <rPr>
        <sz val="10"/>
        <rFont val="Verdana"/>
        <family val="2"/>
      </rPr>
      <t xml:space="preserve">Several statutes require the Trial Court to impose mandatory fees or fines, but prohibit the waiver of such fees. These non-waivable fees do not consider a defendant’s ability to pay, and legally require the court to impose and collect the money regardless of a defendant’s individual circumstances. Examples of non-waivable fees include the $250 Head Injury Assessment under G.L. c. 90, § 24, which “shall not be subject to reduction or waiver by the court for any reason”;  - </t>
    </r>
    <r>
      <rPr>
        <u/>
        <sz val="10"/>
        <color indexed="8"/>
        <rFont val="Helvetica Neue"/>
        <family val="2"/>
      </rPr>
      <t>https://www.mass.gov/files/documents/2016/11/nq/report-of-the-fines-and-fees-working-group.pdf?_ga=2.30367736.695069060.1586194790-2028966821.1585856667</t>
    </r>
  </si>
  <si>
    <r>
      <rPr>
        <sz val="10"/>
        <rFont val="Verdana"/>
        <family val="2"/>
      </rPr>
      <t xml:space="preserve">Ability to pay finding is required at time of enforcement of unpaid fines and fees, but not at time that fines and fees are imposed.  
</t>
    </r>
    <r>
      <rPr>
        <sz val="10"/>
        <rFont val="Verdana"/>
        <family val="2"/>
      </rPr>
      <t xml:space="preserve">
</t>
    </r>
    <r>
      <rPr>
        <sz val="10"/>
        <rFont val="Verdana"/>
        <family val="2"/>
      </rPr>
      <t xml:space="preserve">See May 25, 2016 Michigan Supreme Court Order re Amendments of Rules 3.605, 3.606, 3.928, 3.944, 3.956, 6.001, 6.425, 6.445, 6.610, and 6.933 of the Michigan Court Rules 
</t>
    </r>
    <r>
      <rPr>
        <u/>
        <sz val="10"/>
        <color indexed="8"/>
        <rFont val="Helvetica Neue"/>
        <family val="2"/>
      </rPr>
      <t>https://courts.michigan.gov/Courts/MichiganSupremeCourt/rules/court-rules-admin-matters/Court%20Rules/2015-12_2016-05-25_formatted%20order_various%20MCRs-ability%20to%20pay.pdf</t>
    </r>
  </si>
  <si>
    <r>
      <rPr>
        <sz val="10"/>
        <rFont val="Verdana"/>
        <family val="2"/>
      </rPr>
      <t xml:space="preserve">HF 3357 (companion SF 3391) proposed legislation to require ability to pay determination before imposing fines, fees, surcharges, and to require notice, currently pending but the bill has languished with no legislative action since 2018.
</t>
    </r>
    <r>
      <rPr>
        <u/>
        <sz val="10"/>
        <color indexed="8"/>
        <rFont val="Helvetica Neue"/>
        <family val="2"/>
      </rPr>
      <t>https://www.revisor.mn.gov/bills/bill.php?f=HF3357&amp;y=2018&amp;ssn=0&amp;b=house</t>
    </r>
    <r>
      <rPr>
        <sz val="10"/>
        <rFont val="Verdana"/>
        <family val="2"/>
      </rPr>
      <t xml:space="preserve"> 
</t>
    </r>
    <r>
      <rPr>
        <sz val="10"/>
        <rFont val="Verdana"/>
        <family val="2"/>
      </rPr>
      <t xml:space="preserve">
</t>
    </r>
    <r>
      <rPr>
        <sz val="10"/>
        <rFont val="Verdana"/>
        <family val="2"/>
      </rPr>
      <t xml:space="preserve">HF 1060 (companion SF 1375): a similar bill pending in the 2020 legislative session. 
</t>
    </r>
    <r>
      <rPr>
        <u/>
        <sz val="10"/>
        <color indexed="8"/>
        <rFont val="Helvetica Neue"/>
        <family val="2"/>
      </rPr>
      <t>https://www.revisor.mn.gov/bills/bill.php?f=HF1060&amp;b=house&amp;y=2019&amp;ssn=0</t>
    </r>
    <r>
      <rPr>
        <sz val="10"/>
        <rFont val="Verdana"/>
        <family val="2"/>
      </rPr>
      <t xml:space="preserve"> 
</t>
    </r>
    <r>
      <rPr>
        <sz val="10"/>
        <rFont val="Verdana"/>
        <family val="2"/>
      </rPr>
      <t xml:space="preserve">
</t>
    </r>
    <r>
      <rPr>
        <sz val="10"/>
        <rFont val="Verdana"/>
        <family val="2"/>
      </rPr>
      <t>However, the state does allow defendants the right to request an pay determination, including after sentencing. M.S. § 609.104(1)(b).</t>
    </r>
  </si>
  <si>
    <t>Mississippi courts are not required to conduct ability to pay determinationswhen imposing fines and fees.</t>
  </si>
  <si>
    <t>Missouri requires an ability to pay determination when fines are imposed, but this does not apply to the imposition of fees, costs and surcharges.See VAMS sec. 558.004(1); VAMS sec. 479.260.
Missouri also allows defendants to request an ability to pay determination, including after sentencing. See Supreme Court Rules 37.65.</t>
  </si>
  <si>
    <t>Nebraska does require courts to assess a person's ability to pay when imposing fines. Neb. Rev. Stat. sec. 29-2206(1)(a).</t>
  </si>
  <si>
    <t>Other than context of minor traffic offense, ability to pay determinations are only required at post-default enforcement (NRS § 176.064) or otherwise following imposition of fine or administrative assessment (NRS § 176.085).</t>
  </si>
  <si>
    <t>New Hampshire does not require courts to conduct an ability to pay determination when fines and fees are imposed. However, it does allow people sentenced to pay fines and fees to request an ability to pay determination at any point. See New Hampshire Rules of Criminal Procedure, Rule 29(e)(1); N.H. REV. STAT. sec. 499:18-b.</t>
  </si>
  <si>
    <r>
      <rPr>
        <sz val="10"/>
        <rFont val="Verdana"/>
        <family val="2"/>
      </rPr>
      <t xml:space="preserve">New Jersey does require courts to conduct an ability to pay determination when imposing fines: 
</t>
    </r>
    <r>
      <rPr>
        <sz val="10"/>
        <rFont val="Verdana"/>
        <family val="2"/>
      </rPr>
      <t xml:space="preserve">
</t>
    </r>
    <r>
      <rPr>
        <u/>
        <sz val="10"/>
        <color indexed="8"/>
        <rFont val="Helvetica Neue"/>
        <family val="2"/>
      </rPr>
      <t>https://law.justia.com/codes/new-jersey/2013/title-2c/section-2c-44-2/</t>
    </r>
    <r>
      <rPr>
        <sz val="10"/>
        <rFont val="Verdana"/>
        <family val="2"/>
      </rPr>
      <t xml:space="preserve">  
</t>
    </r>
    <r>
      <rPr>
        <sz val="10"/>
        <rFont val="Verdana"/>
        <family val="2"/>
      </rPr>
      <t xml:space="preserve">
</t>
    </r>
    <r>
      <rPr>
        <sz val="10"/>
        <rFont val="Verdana"/>
        <family val="2"/>
      </rPr>
      <t xml:space="preserve">2C:44-2(a)(2): a. The court may sentence a defendant to pay a fine in addition to a sentence of imprisonment or probation if…(2) The defendant is able, or given a fair opportunity to do so, will be able to pay the fine…
</t>
    </r>
    <r>
      <rPr>
        <sz val="10"/>
        <rFont val="Verdana"/>
        <family val="2"/>
      </rPr>
      <t xml:space="preserve">
</t>
    </r>
    <r>
      <rPr>
        <sz val="10"/>
        <rFont val="Verdana"/>
        <family val="2"/>
      </rPr>
      <t>2C:44-2(c)(1): In determining the amount and method of payment of a fine, the court shall take into account the financial resources of the defendant and the nature of the burden that its payment will impose.</t>
    </r>
  </si>
  <si>
    <r>
      <rPr>
        <sz val="10"/>
        <rFont val="Verdana"/>
        <family val="2"/>
      </rPr>
      <t xml:space="preserve">In felony cases, New York courts are required to consider the defendant’s ability to pay when imposing fines (NY CLS Penal § 80.00), but this provision does not apply to fees, nor to all fines in misdemeanor and violation cases. See See NY Penal Law § 80.05.
</t>
    </r>
    <r>
      <rPr>
        <sz val="10"/>
        <rFont val="Verdana"/>
        <family val="2"/>
      </rPr>
      <t xml:space="preserve">New York does allow defendants to apply for resentencing, in cases where they are unable to pay fines. See NY CLS CPL § 420.10.
</t>
    </r>
    <r>
      <rPr>
        <sz val="10"/>
        <rFont val="Verdana"/>
        <family val="2"/>
      </rPr>
      <t xml:space="preserve">In October 2020, two New York lawmakers submitted legislation to curb mandatory court fees. The legislation would abolish mandatory surcharges.
</t>
    </r>
    <r>
      <rPr>
        <u/>
        <sz val="10"/>
        <color indexed="8"/>
        <rFont val="Helvetica Neue"/>
        <family val="2"/>
      </rPr>
      <t>https://finesandfeesjusticecenter.org/2020/09/29/press-release-ny-lawmakers-introduce-bill-to-eliminate-predatory-court-fines-fees/</t>
    </r>
  </si>
  <si>
    <t>North Carolina does not require courts to conduct an ability to pay determination when fines and fees are imposed.
The relevant statute for felony sentencing makes no mention of ability to pay. N.C. Gen. Stat. Ann. § 15A-1340.17.
However, “In determining the method of payment of a fine, the court should consider the burden that payment will impose in view of the financial resources of the defendant.”  N.C. Gen. Stat. Ann. § 15A-1362.
Notably, North Carolina does require courts to consider ability to pay, when setting the amount of restitution—but not fines and fees. See N.C. Gen. Stat. Ann. § 15A-1340.36.
In addition, North Carolina allows defendants to petition for a reconsideration of their sentence, which can lead the court to waive or modify legal financial obligations. See N.C. Gen. Stat. Ann. § 15A-1363.</t>
  </si>
  <si>
    <t>When courts impose fines, North Dakota requires courts to consider the defendant’s ability to pay and whether the fine would create an “undue hardship.” N.D. Cent. Code § 12.1-32-05. See also N.D. Cent. Code § 29-26-22(4); N.D. Cent. Code § 12.1-32-08(1)</t>
  </si>
  <si>
    <r>
      <rPr>
        <sz val="10"/>
        <rFont val="Verdana"/>
        <family val="2"/>
      </rPr>
      <t xml:space="preserve">A bench card published by the Supreme Court of Ohio states that “ability to pay must be considered when assessing and collecting fines,” and lists a series of factors to consider when assessing an offender’s ability to pay.  </t>
    </r>
    <r>
      <rPr>
        <u/>
        <sz val="10"/>
        <color indexed="8"/>
        <rFont val="Helvetica Neue"/>
        <family val="2"/>
      </rPr>
      <t>https://www.supremecourt.ohio.gov/Publications/JCS/finesCourtCosts.pdf</t>
    </r>
    <r>
      <rPr>
        <sz val="10"/>
        <rFont val="Verdana"/>
        <family val="2"/>
      </rPr>
      <t xml:space="preserve">
</t>
    </r>
    <r>
      <rPr>
        <sz val="10"/>
        <rFont val="Verdana"/>
        <family val="2"/>
      </rPr>
      <t xml:space="preserve">
</t>
    </r>
    <r>
      <rPr>
        <sz val="10"/>
        <rFont val="Verdana"/>
        <family val="2"/>
      </rPr>
      <t xml:space="preserve">However, this bench card’s guidance applies only to fines and not to fees and costs.  Ability to pay hearings are discretionary for costs and financial sanctions. R.C. §§ 2947.23, 2929.18(E), 2929.28(B).    The exception is that certain but not all fees, including costs of confinement, are limited to each individual’s ability to pay.
</t>
    </r>
    <r>
      <rPr>
        <sz val="10"/>
        <rFont val="Verdana"/>
        <family val="2"/>
      </rPr>
      <t xml:space="preserve">
</t>
    </r>
    <r>
      <rPr>
        <u/>
        <sz val="10"/>
        <color indexed="8"/>
        <rFont val="Helvetica Neue"/>
        <family val="2"/>
      </rPr>
      <t>http://codes.ohio.gov/orc/2947.23v1</t>
    </r>
    <r>
      <rPr>
        <sz val="10"/>
        <rFont val="Verdana"/>
        <family val="2"/>
      </rPr>
      <t xml:space="preserve">
</t>
    </r>
    <r>
      <rPr>
        <u/>
        <sz val="10"/>
        <color indexed="8"/>
        <rFont val="Helvetica Neue"/>
        <family val="2"/>
      </rPr>
      <t>http://codes.ohio.gov/orc/2929.18v1</t>
    </r>
    <r>
      <rPr>
        <sz val="10"/>
        <rFont val="Verdana"/>
        <family val="2"/>
      </rPr>
      <t xml:space="preserve"> 
</t>
    </r>
    <r>
      <rPr>
        <u/>
        <sz val="10"/>
        <color indexed="8"/>
        <rFont val="Helvetica Neue"/>
        <family val="2"/>
      </rPr>
      <t>http://codes.ohio.gov/orc/2929.28v1</t>
    </r>
    <r>
      <rPr>
        <sz val="10"/>
        <rFont val="Verdana"/>
        <family val="2"/>
      </rPr>
      <t xml:space="preserve"> 
</t>
    </r>
    <r>
      <rPr>
        <sz val="10"/>
        <rFont val="Verdana"/>
        <family val="2"/>
      </rPr>
      <t xml:space="preserve">
</t>
    </r>
    <r>
      <rPr>
        <sz val="10"/>
        <rFont val="Verdana"/>
        <family val="2"/>
      </rPr>
      <t xml:space="preserve">See also State v. Gilbert, (8th Dist.), 2016-Ohio-8308 (finding no error in trial court imposition of court costs and expenses against indigent defendant without ability to pay determination) 
</t>
    </r>
    <r>
      <rPr>
        <u/>
        <sz val="10"/>
        <color indexed="8"/>
        <rFont val="Helvetica Neue"/>
        <family val="2"/>
      </rPr>
      <t>http://www.supremecourt.ohio.gov/rod/docs/pdf/8/2016/2016-Ohio-8308.pdf</t>
    </r>
    <r>
      <rPr>
        <sz val="10"/>
        <rFont val="Verdana"/>
        <family val="2"/>
      </rPr>
      <t xml:space="preserve"> 
</t>
    </r>
    <r>
      <rPr>
        <sz val="10"/>
        <rFont val="Verdana"/>
        <family val="2"/>
      </rPr>
      <t xml:space="preserve">
</t>
    </r>
    <r>
      <rPr>
        <sz val="10"/>
        <rFont val="Verdana"/>
        <family val="2"/>
      </rPr>
      <t xml:space="preserve">Of note:  in Dec. 2019, the Ohio Supreme Court heard oral argument in State v. Taylor, Case No. 2018-1315, which concerns whether a trial court must make an ability to pay determination before ordering a defendant to pay court-appointed counsel fees pursuant to R.C. § 2941.51 (D).  The court requested supplemental briefing to be filed in mid-June 2020, and the decision is pending.  
</t>
    </r>
    <r>
      <rPr>
        <u/>
        <sz val="10"/>
        <color indexed="8"/>
        <rFont val="Helvetica Neue"/>
        <family val="2"/>
      </rPr>
      <t>https://www.supremecourt.ohio.gov/Clerk/ecms/#/caseinfo/2018/1315</t>
    </r>
  </si>
  <si>
    <r>
      <rPr>
        <sz val="10"/>
        <rFont val="Verdana"/>
        <family val="2"/>
      </rPr>
      <t xml:space="preserve">The procedural protections and requirements regarding defendants' fines &amp; fees in criminal matters are set forth in the Rules of the Oklahoma Court of Criminal Appeals (OCCA), the court of last resort for criminal matters in Oklahoma.  The Oklahoma legislature mandated that the OCCA should have this rule-making authority.  See 22 O.S. §983(D).  The OCCA's Rules are set forth in Title 22, Chapter 18, Appendix, Section VIII.  The court proceedings which occur pursuant to these rules are collectively known as "Rule 8" proceedings.  Rule 8.1 requires the court to conduct an ability to pay hearing at sentencing. </t>
    </r>
    <r>
      <rPr>
        <u/>
        <sz val="10"/>
        <color indexed="8"/>
        <rFont val="Helvetica Neue"/>
        <family val="2"/>
      </rPr>
      <t>http://okcca.net/rules/rule-8.1/</t>
    </r>
    <r>
      <rPr>
        <sz val="10"/>
        <rFont val="Verdana"/>
        <family val="2"/>
      </rPr>
      <t xml:space="preserve"> In addition, rule 8.4 requires that if defendant misses any payment, defendant must be given the opportunity to be heard regarding ability to pay, including missed payments due to exigent circumstances, or misfortune.</t>
    </r>
  </si>
  <si>
    <t>Oregon does require an ability to pay determination when courts are deciding whether to impose a fine, and how much of a fine to impose. See Or. Rev. Stat. § 161.645.
However, this does not apply to fees and costs. Oregon does require an ability to pay determination when imposing fees for the costs of prosecution—but not for other fees. Or. Rev. Stat. § 161.665(4).</t>
  </si>
  <si>
    <t>Under 42 Pa. Cons. Stat. § 9726, a court may not sentence a defendant to pay a fine unless it appears that the person will be able to pay it. 
This applies only to fines and not to all fees and costs.</t>
  </si>
  <si>
    <t>R.I. Gen. Laws sec. 12-21-20 requires superior and district courts to assess a defendant’s ability to pay “immediately after sentencing.”</t>
  </si>
  <si>
    <t>South Carolina law requires courts to consider ability to pay a fine, but it is not clear whether this extends to ability to pay fees or other costs.  See Benchmark 4(c) citation. See section 17-25-350.
At least one court constructs this particular statute as covering both fines and fees, although the language of the statute only refers to fines.  White v. Shwedo, No. CV 2:19-3083-RMG, 2020 WL 2315800, at *2 (D.S.C. May 11, 2020) (“Further, where an indigent traffic defendant appears at trial and a fine is imposed, the summary court judge is mandated to ‘adopt a payment plan to pay the fine and court fees’ after consideration of the ‘income, dependents, and necessities of life of the individual.’ S.C. Code Ann. § 17-25-350.”).</t>
  </si>
  <si>
    <t>South Dakota does not require courts to conduct an ability to pay determination when imposing fines and fees.
However, in Minnehaha county, the practice is for Judges to inquire about a defendant’s ability to pay all fines, fees, costs, surcharges, and assessments. Call with Karl Thoennes, Circuit Court Administrator, South Dakota Second Judicial Circuit, (Oct. 22, 2020); Call with Tracy Smith, Public Defender, Minnehaha County Public Defender Office (Oct. 22, 2020).</t>
  </si>
  <si>
    <t>TCA sec. 40-24-105(b)(2)(6) appears to place the burden of showing inability to pay on the defendant, rather than the court.  TCA sec. 40-24-105(b)(2) mandates that a payment plan “must be reasonable and based on a person’s income and ability to pay,” but this appears to apply only to payment plans.
However, See TCA sec. 40-24-105(b)(2)(6) allows a defendant to request an ability to pay hearing at any time.</t>
  </si>
  <si>
    <r>
      <rPr>
        <sz val="10"/>
        <rFont val="Verdana"/>
        <family val="2"/>
      </rPr>
      <t xml:space="preserve">Criminal fines on individuals are generally discretionary, but mandatory for driving under the influence.  Utah Code 41-6a-505 (DUI sentencing includes fine of no less than $700 for first offense); 76-3-301 (“An individual convicted of an offense may be sentenced to pay a fine . . .”)  When imposing a fine as punishment for a criminal offense, the court must consider the ability of the defendant to pay.  See Uniform Fine Schedule, Applicability note:  </t>
    </r>
    <r>
      <rPr>
        <u/>
        <sz val="10"/>
        <color indexed="8"/>
        <rFont val="Helvetica Neue"/>
        <family val="2"/>
      </rPr>
      <t>https://www.utcourts.gov/resources/rules/ucja/append/c_fineba/docs/Uniform_Fine_Schedule.pdf</t>
    </r>
    <r>
      <rPr>
        <sz val="10"/>
        <rFont val="Verdana"/>
        <family val="2"/>
      </rPr>
      <t xml:space="preserve">
</t>
    </r>
    <r>
      <rPr>
        <sz val="10"/>
        <rFont val="Verdana"/>
        <family val="2"/>
      </rPr>
      <t xml:space="preserve">
</t>
    </r>
    <r>
      <rPr>
        <sz val="10"/>
        <rFont val="Verdana"/>
        <family val="2"/>
      </rPr>
      <t xml:space="preserve">Utah Code § 77-32a-108: “The court may not include in the judgment a sentence that a defendant pay costs unless the defendant is or will be able to pay them.  In determining the amount of costs, the court shall take into account the financial resources of the defendant, the nature of the burden that payment of costs will impose, and that restitution is the first priority.”  </t>
    </r>
    <r>
      <rPr>
        <u/>
        <sz val="10"/>
        <color indexed="8"/>
        <rFont val="Helvetica Neue"/>
        <family val="2"/>
      </rPr>
      <t>https://le.utah.gov/xcode/Title77/Chapter32A/77-32a-S108.html?v=C77-32a-S108_2017050920170509</t>
    </r>
  </si>
  <si>
    <t>Virginia does not require courts to conduct an ability to pay determination whenever fines and fees are imposed.</t>
  </si>
  <si>
    <t>Vermont does not require ability to pay determinations whenever fines and fees are imposed. See 13 V.S.A. sec. 7180.</t>
  </si>
  <si>
    <r>
      <rPr>
        <sz val="10"/>
        <rFont val="Verdana"/>
        <family val="2"/>
      </rPr>
      <t xml:space="preserve">The recent Washington supreme court decision in State v. Blazina, 344 P.3d 680 (2015) requires judges to explicitly consider defendants’ ability to pay non-mandatory LFOs at time of sentencing.  
</t>
    </r>
    <r>
      <rPr>
        <u/>
        <sz val="10"/>
        <color indexed="8"/>
        <rFont val="Helvetica Neue"/>
        <family val="2"/>
      </rPr>
      <t>https://www.casemine.com/judgement/us/5914f842add7b0493499aaab</t>
    </r>
  </si>
  <si>
    <t>West Virginia does not require an ability to pay determination whenever fines and fees are imposed. Howevwer, defendants can request an ability to pay determination at any time after sentencing. W. Va. Code Ann. § 50-3-2a.</t>
  </si>
  <si>
    <t>For fines, not by statute.  Wisconsin’s Court of Appeals in State v. Ramel, 306 Wis.2d 654 (Wis. Ct. App. 2007), ruled that “[i]t is also necessary that a sentencing court determine at the time of sentencing whether a defendant has the ability to pay a fine if the court intends to impose one.  The standard for imposing a fine, which is part of the punishment, should require no less consideration of the defendant’s ability to pay than is required as part of an order of restitution.” 
But state permits imposition of other LFOs without ability to pay determination.  E.g. annotation to Wis. Stat. § 973.01 states that sentencing court is not required to make ability to pay determination when ordering contribution payment as a condition of extended supervision.</t>
  </si>
  <si>
    <t>Wyoming does not require an ability to pay determination whenever fines and fees are imposed.</t>
  </si>
  <si>
    <t>See Ala. Code § 15-18-62. Alabama Rule of Criminal Procedure 26.11(i)(1) further provides that incarceration “should be employed only after the court has examined the reasons for nonpayment” and “consideration of the defendant’s situation, means, and conduct with regard to the nonpayment of the fine and/or restitution[.]”  However, the rule is silent as to the burden, and caselaw suggests that the burden is on the defendant to show they are unable to pay.  See Williams v. City of Montgomery, 739 So. 2d 515, 519 (Ala. Civ. App. 1999) (“The time for appeal had run and neither defendant had appeared in court to tell why he had not paid.”).</t>
  </si>
  <si>
    <t>Alaska Stat. Ann. § 12.55.051(a):  “If the court finds that the defendant was unable to pay despite having made continuing good faith efforts, the defendant may not be imprisoned solely because of the inability to pay.  If the court does not find that the default was attributable to the defendant’s inability to pay despite having made continuing good faith efforts to pay the fine or restitution, the court may order the defendant imprisoned until the order of the court is satisfied. . .”</t>
  </si>
  <si>
    <t>Arizona prohibits incarceration without a finding at an order to show cause hearing that the person willfully failed to pay fines and fees, but permits garnishment orders and “any reasonable order that would assure compliance with the order to pay” without such a finding.  Ariz. Rev. Stat. § 13-810.</t>
  </si>
  <si>
    <t>Arkansas courts disagree about the scope of a court’s duty to inquire regarding an individual’s inability to pay. Some courts require affirmative findings of fact that an individual willfully refused to pay before sentencing. Other courts require an individual to affirmatively assert inability to pay, even if the court does not conduct an affirmative inquiry. In practice, many courts do not conduct ability to pay determinations or consider evidence of inability to pay when introduced.
Also, Ark. Code Ann. § 16-13-703(c)(1) provides that:
“Unless the defendant shows that his or her default was not attributable to a purposeful refusal to obey the sentence of the court or to a failure on his or her part to make a good-faith effort to obtain the funds required for payment, the court may order the defendant imprisoned in the county jail or other authorized institution designated by the court until the fine or specified part thereof is paid.”</t>
  </si>
  <si>
    <t>California does not codify this requirement.
However, in the 2019 case People v. Dueñas, the California Court of Appeal reversed a fine assessment. The Appellate Court ruled that before one can be put in jail for nonpayment of a fine, a court must consider the defendant’s ability to pay said fine. The court stated levying a fine and putting Dueñas in jail, without considering her ability to pay, violated State and Federal Constitutional Rights- People v. Dueñas (2019) 30 Cal.App.5th 1157</t>
  </si>
  <si>
    <t>CRS 18-1.3-702(3)(c) states, “The court shall not . . . order the defendant to jail for failure to pay unless the court has made findings on the record, after providing notice to the defendant and a hearing, that the defendant has the ability to comply with the court's order to pay a monetary amount due without undue hardship to the defendant or the defendant's dependents and that the defendant has not made a good-faith effort to comply with the order.”</t>
  </si>
  <si>
    <t>Conn. Practice Book § 43-18. – Incarceration for Failure To Pay
“The judicial authority may, upon a finding that the defendant is able to pay the fine and that the nonpayment is willful, order the defendant incarcerated for nonpayment of the fine.” (emphasis added)</t>
  </si>
  <si>
    <r>
      <rPr>
        <sz val="10"/>
        <rFont val="Verdana"/>
        <family val="2"/>
      </rPr>
      <t xml:space="preserve">There is no mention of willfulness in the statute granting courts the authority to sanction someone who fails to pay a fine, cost, or restitution.
</t>
    </r>
    <r>
      <rPr>
        <sz val="10"/>
        <rFont val="Verdana"/>
        <family val="2"/>
      </rPr>
      <t xml:space="preserve">
</t>
    </r>
    <r>
      <rPr>
        <sz val="10"/>
        <rFont val="Verdana"/>
        <family val="2"/>
      </rPr>
      <t xml:space="preserve">Delaware statute provides, “No person sentenced to pay a fine, costs or restitution upon conviction of a crime shall be ordered to be imprisoned in default of the payment of such fine, costs or restitution.”  Del. Code Ann. tit. 11, § 4105(a).  However, notwithstanding that subsection, where a defendant is sentenced to a term of imprisonment in addition to fines, costs, and restitution, the court may order an additional term of imprisonment of up to 30 days in lieu of requiring payment.  11 Del. Code § 4105(d).  
</t>
    </r>
    <r>
      <rPr>
        <sz val="10"/>
        <rFont val="Verdana"/>
        <family val="2"/>
      </rPr>
      <t xml:space="preserve">
</t>
    </r>
    <r>
      <rPr>
        <sz val="10"/>
        <rFont val="Verdana"/>
        <family val="2"/>
      </rPr>
      <t xml:space="preserve">Furthermore, courts have the power to treat any failure to pay as either civil contempt or “as if the defendant had been placed on probation and the probation violated; provided, however, that any sentence for violation of probation may not exceed 30 days.”  11 Del. Code § 4105(e).  
</t>
    </r>
    <r>
      <rPr>
        <sz val="10"/>
        <rFont val="Verdana"/>
        <family val="2"/>
      </rPr>
      <t xml:space="preserve">
</t>
    </r>
    <r>
      <rPr>
        <sz val="10"/>
        <rFont val="Verdana"/>
        <family val="2"/>
      </rPr>
      <t xml:space="preserve">According to the synopsis drafted by Senate Bill 39’s author, in just the first six months of 2018, 129 people were sent to jail only for failing to pay a fine.  </t>
    </r>
    <r>
      <rPr>
        <u/>
        <sz val="10"/>
        <color indexed="8"/>
        <rFont val="Helvetica Neue"/>
        <family val="2"/>
      </rPr>
      <t>https://legis.delaware.gov/BillDetail/47561</t>
    </r>
  </si>
  <si>
    <t>Criminal assessments under D.C. Code 4-516 are collected as fines.  
Failure to pay a fine may result in incarceration.  See D.C. Code Ann. § 16-706.
See also Batres v. D.C., 347 A.2d 585, 586-87 (D.C. 1975) (“The Superior Court is authorized to order commitment for a term as long as one year to enforce the payment of a court-ordered fine . . . Nevertheless, there is one exception to this rule. Where the record discloses that the defendants is an indigent and that the court must have been aware of his inability to pay the fine, the alternative sentence should not exceed the maximum prescribed for the offense.”).</t>
  </si>
  <si>
    <r>
      <rPr>
        <sz val="10"/>
        <rFont val="Verdana"/>
        <family val="2"/>
      </rPr>
      <t xml:space="preserve">The burden is on the offender, rather than the state, to prove that any failure to pay was due to inability rather than willfulness. See Fla. Stat. 948.06.
</t>
    </r>
    <r>
      <rPr>
        <sz val="10"/>
        <rFont val="Verdana"/>
        <family val="2"/>
      </rPr>
      <t xml:space="preserve">However, the Eleventh Judicial Circuit of Florida, which includes Miami-Dade County, adopted Administrative Order No. 18-02, which establishes alternative sanctions for probation violations based on failure to pay cost of supervision and failure to pay restitution.  Not all probationers are eligible to participate, so alternative sanctions are not universally available.  All alternative sanctions must also be approved by a judge, who can reject the alternative sanction.  </t>
    </r>
    <r>
      <rPr>
        <u/>
        <sz val="10"/>
        <color indexed="8"/>
        <rFont val="Helvetica Neue"/>
        <family val="2"/>
      </rPr>
      <t>https://www.jud11.flcourts.org/Render?fileid=%7B0B0A47A5-1EB4-4AAB-9242-4C4B09E2B2E8%7D</t>
    </r>
    <r>
      <rPr>
        <sz val="10"/>
        <rFont val="Verdana"/>
        <family val="2"/>
      </rPr>
      <t>.</t>
    </r>
  </si>
  <si>
    <r>
      <rPr>
        <sz val="10"/>
        <rFont val="Verdana"/>
        <family val="2"/>
      </rPr>
      <t xml:space="preserve">Georgia codifies no such right. Further, per Georgia law: “the imposition of sanctions for failure to pay such sums shall be within the discretion of the court through judicial process or hearings.”
</t>
    </r>
    <r>
      <rPr>
        <sz val="10"/>
        <rFont val="Verdana"/>
        <family val="2"/>
      </rPr>
      <t xml:space="preserve">
</t>
    </r>
    <r>
      <rPr>
        <u/>
        <sz val="10"/>
        <color indexed="8"/>
        <rFont val="Helvetica Neue"/>
        <family val="2"/>
      </rPr>
      <t>https://codes.findlaw.com/ga/title-42-penal-institutions/ga-code-sect-42-8-102.html</t>
    </r>
    <r>
      <rPr>
        <sz val="10"/>
        <rFont val="Verdana"/>
        <family val="2"/>
      </rPr>
      <t xml:space="preserve">
</t>
    </r>
    <r>
      <rPr>
        <sz val="10"/>
        <rFont val="Verdana"/>
        <family val="2"/>
      </rPr>
      <t xml:space="preserve">
</t>
    </r>
    <r>
      <rPr>
        <sz val="10"/>
        <rFont val="Verdana"/>
        <family val="2"/>
      </rPr>
      <t>Certain counties in Florida, Ohio, Georgia and elsewhere also routinely imprison people who fail to keep up with court debt, according to the American Civil Liberties Union and the Brennan Center.</t>
    </r>
  </si>
  <si>
    <t>If a defendant defaults on a payment and has not shown that such default was “not attributable to an intentional refusal to obey the order of the court” or “to a failure . . . to make a good faith effort to obtain the funds,” then the court will find the default to be “contumacious” and may incarcerate the defendant.  HRS sec. 706-644(1).</t>
  </si>
  <si>
    <t>Idaho Code § 18-303:  “And whenever any fine is imposed for any felony or misdemeanor, whether such be by statute or at common law and the party upon whom the fine is imposed has the ability to pay said fine, the party upon whom the fine is imposed shall be committed to the county jail, when not sentenced to the state prison, until the fine is paid.”</t>
  </si>
  <si>
    <t>The burden of proof is on the defendant to prove that any failure to pay was not willful. 730 Ill. Comp. Stat. 5/5-9-3.</t>
  </si>
  <si>
    <t>Indiana allows commitment to county jail as punishment for failure to pay costs or fines, unless the person is indigent.  Indiana statute does not condition such punishment on whether the person has willfully failed to pay.  See IC 33-37-2-3(d); IC 35-38-1-18(d).</t>
  </si>
  <si>
    <t>A defendant is presumed to be able to pay a fine. However, if the defendant proves to the satisfaction of the court that the defendant cannot pay the fine, the
defendant shall not be sentenced to confinement for the failure to pay the fine. Iowa Code § 909.7(1).</t>
  </si>
  <si>
    <t>Courts are authorized to order incarceration presumptively, with the possibility of release based on the individual’s “satisfactory proof” of inability to pay. See Kan. Stat. Ann. § 22-3425.</t>
  </si>
  <si>
    <t>KRS sec. 534.020(3)(a):
If a defendant is required to appear at a show cause hearing pursuant to subsection (2)(a) of this section, the court shall determine whether the defendant's default in payment of court costs, fees, or fines is:
1. Excusable due to an inability to pay, and if so, the court may enter an order allowing additional time for payment, reducing the amount of each installment, or modifying the manner of payment in any other way; or
2. Willful and not due to an inability to pay, and if so, the court may order the defendant to jail on the condition that the defendant shall be released upon payment or completion of daily credit pursuant to KRS 534.070.</t>
  </si>
  <si>
    <t>Where a sentence includes payment of a fine or costs, a defendant can be incarcerated on default without regard to willfulness.  C.Cr.P. Art. 884(A).</t>
  </si>
  <si>
    <t>Maine law provides that a person cannot be incarcerated for failure to pay if they are unable to do so—but places the burden of proof on the defendant rather than the state. Me. Rev. Stat. tit 17-A § 1607; Me. Rev. Stat. tit 17-A § 1711(4)(A).</t>
  </si>
  <si>
    <t>There is no discussion of willfulness in the relevant statute, Md. Code Ann., Cts. &amp; Jud. Proc. § 7-504.
Notably, although another statute, Md. Code Ann., Cts. &amp; Jud. Proc. § 7-505(b), states with respect to failure to pay costs, as opposed to failure to pay fines, “Costs are not part of the penalty, and a defendant may not be imprisoned under this subtitle for failure to pay costs.”</t>
  </si>
  <si>
    <r>
      <rPr>
        <sz val="10"/>
        <rFont val="Verdana"/>
        <family val="2"/>
      </rPr>
      <t xml:space="preserve">Although applicable statutes make no mention of willfulness, relevant case law suggests that the government must prove willfulness before incarcerating or imposing any other sanction.
</t>
    </r>
    <r>
      <rPr>
        <sz val="10"/>
        <rFont val="Verdana"/>
        <family val="2"/>
      </rPr>
      <t xml:space="preserve">
</t>
    </r>
    <r>
      <rPr>
        <sz val="10"/>
        <rFont val="Verdana"/>
        <family val="2"/>
      </rPr>
      <t xml:space="preserve">Statutes:
</t>
    </r>
    <r>
      <rPr>
        <sz val="10"/>
        <rFont val="Verdana"/>
        <family val="2"/>
      </rPr>
      <t xml:space="preserve">
</t>
    </r>
    <r>
      <rPr>
        <u/>
        <sz val="10"/>
        <color indexed="8"/>
        <rFont val="Helvetica Neue"/>
        <family val="2"/>
      </rPr>
      <t>https://malegislature.gov/Laws/GeneralLaws/PartIV/TitleII/Chapter279/Section7</t>
    </r>
    <r>
      <rPr>
        <sz val="10"/>
        <rFont val="Verdana"/>
        <family val="2"/>
      </rPr>
      <t xml:space="preserve">
</t>
    </r>
    <r>
      <rPr>
        <sz val="10"/>
        <rFont val="Verdana"/>
        <family val="2"/>
      </rPr>
      <t xml:space="preserve">
</t>
    </r>
    <r>
      <rPr>
        <sz val="10"/>
        <rFont val="Verdana"/>
        <family val="2"/>
      </rPr>
      <t xml:space="preserve">Whoever is convicted of a crime punishable by a fine, and is liable to imprisonment in the jail for its non-payment, may be sentenced to such imprisonment in the house of correction, or to confinement at hard labor either in the jail or house of correction.
</t>
    </r>
    <r>
      <rPr>
        <sz val="10"/>
        <rFont val="Verdana"/>
        <family val="2"/>
      </rPr>
      <t xml:space="preserve">
</t>
    </r>
    <r>
      <rPr>
        <u/>
        <sz val="10"/>
        <color indexed="8"/>
        <rFont val="Helvetica Neue"/>
        <family val="2"/>
      </rPr>
      <t>https://malegislature.gov/Laws/GeneralLaws/PartIV/TitleII/Chapter276/Section31</t>
    </r>
    <r>
      <rPr>
        <sz val="10"/>
        <rFont val="Verdana"/>
        <family val="2"/>
      </rPr>
      <t xml:space="preserve">
</t>
    </r>
    <r>
      <rPr>
        <sz val="10"/>
        <rFont val="Verdana"/>
        <family val="2"/>
      </rPr>
      <t xml:space="preserve">
</t>
    </r>
    <r>
      <rPr>
        <sz val="10"/>
        <rFont val="Verdana"/>
        <family val="2"/>
      </rPr>
      <t xml:space="preserve">Whenever a court issues a default warrant solely due to the person's failure to pay a fine, assessment, court cost, restitution, support payment or other amount as ordered by the court or required by law, the court shall specify the amount owed, including an additional assessment of $50 which assessment may be waived by the court upon a finding of good cause or upon a finding that such an assessment would cause a substantial financial hardship to the person, the person's immediate family or the person's dependents, with a statement that the warrant against the person may be discharged upon payment of the amount and the assessment, if any, and shall note the same in the warrant management system. The administrative office of the trial court shall accept payment of such fine, assessment, court cost, restitution, support payment or other amount as ordered by the court, along with any assessment, to be remitted by mail, telephone or other electronic means, in any form deemed acceptable by the trial court. Upon receipt of payment, the warrant against the person shall be discharged, the discharge shall be noted in the warrant management system and the individual shall receive notice of the discharge within seven days.
</t>
    </r>
    <r>
      <rPr>
        <sz val="10"/>
        <rFont val="Verdana"/>
        <family val="2"/>
      </rPr>
      <t xml:space="preserve">
</t>
    </r>
    <r>
      <rPr>
        <sz val="10"/>
        <rFont val="Verdana"/>
        <family val="2"/>
      </rPr>
      <t xml:space="preserve">Case law:
</t>
    </r>
    <r>
      <rPr>
        <sz val="10"/>
        <rFont val="Verdana"/>
        <family val="2"/>
      </rPr>
      <t xml:space="preserve">
</t>
    </r>
    <r>
      <rPr>
        <sz val="10"/>
        <rFont val="Verdana"/>
        <family val="2"/>
      </rPr>
      <t>Com. v. Gomes, 407 Mass. 206, 213, 552 N.E.2d 101, 105 (1990) (“No constitutional difficulty is posed by the incarceration of a defendant who refuses or neglects to pay a fine, Tate v. Short, supra 401 U.S. at 400, 91 S.Ct. at 671, although a hearing must be held to determine whether a defendant's default was wilful.”)</t>
    </r>
  </si>
  <si>
    <r>
      <rPr>
        <sz val="10"/>
        <rFont val="Verdana"/>
        <family val="2"/>
      </rPr>
      <t xml:space="preserve">See MCL 769.1k(10); MCR 6.425(3). See also May 25, 2016 Michigan Supreme Court Order re Amendments of Rules 3.605, 3.606, 3.928, 3.944, 3.956, 6.001, 6.425, 6.445, 6.610, and 6.933 of the Michigan Court Rules
</t>
    </r>
    <r>
      <rPr>
        <u/>
        <sz val="10"/>
        <color indexed="8"/>
        <rFont val="Helvetica Neue"/>
        <family val="2"/>
      </rPr>
      <t>https://courts.michigan.gov/Courts/MichiganSupremeCourt/rules/court-rules-admin-matters/Court%20Rules/2015-12_2016-05-25_formatted%20order_various%20MCRs-ability%20to%20pay.pdf</t>
    </r>
    <r>
      <rPr>
        <sz val="10"/>
        <rFont val="Verdana"/>
        <family val="2"/>
      </rPr>
      <t xml:space="preserve">
</t>
    </r>
    <r>
      <rPr>
        <sz val="10"/>
        <rFont val="Verdana"/>
        <family val="2"/>
      </rPr>
      <t xml:space="preserve">
</t>
    </r>
    <r>
      <rPr>
        <sz val="10"/>
        <rFont val="Verdana"/>
        <family val="2"/>
      </rPr>
      <t xml:space="preserve">However, penalties for failure to pay, including an automatic 20% late fee if payment not made within 56 days pursuant to MCL § 600.4803, not contingent on ability to pay analysis 
</t>
    </r>
    <r>
      <rPr>
        <u/>
        <sz val="10"/>
        <color indexed="8"/>
        <rFont val="Helvetica Neue"/>
        <family val="2"/>
      </rPr>
      <t>http://www.legislature.mi.gov/(S(n4rc3ygqctgkjpte4ccwalae))/mileg.aspx?page=getObject&amp;objectName=mcl-236-1961-48</t>
    </r>
    <r>
      <rPr>
        <sz val="10"/>
        <rFont val="Verdana"/>
        <family val="2"/>
      </rPr>
      <t>.</t>
    </r>
  </si>
  <si>
    <r>
      <rPr>
        <sz val="10"/>
        <rFont val="Verdana"/>
        <family val="2"/>
      </rPr>
      <t xml:space="preserve">For petty misdemeanors and payable misdemeanors, late payment and failure to appear results in late penalty fees and an administratively entered guilty plea and conviction.  (MSCAO 2014b).  
</t>
    </r>
    <r>
      <rPr>
        <sz val="10"/>
        <rFont val="Verdana"/>
        <family val="2"/>
      </rPr>
      <t xml:space="preserve">
</t>
    </r>
    <r>
      <rPr>
        <sz val="10"/>
        <rFont val="Verdana"/>
        <family val="2"/>
      </rPr>
      <t xml:space="preserve">However, according to research led by Alexes Harris, unlike many other states, failure to pay court debts – even willfully – cannot lead to incarceration or extended criminal justice supervision in MN, with the exception of outstanding restitution which can be cause for an extension to probation.  See </t>
    </r>
    <r>
      <rPr>
        <u/>
        <sz val="10"/>
        <color indexed="8"/>
        <rFont val="Helvetica Neue"/>
        <family val="2"/>
      </rPr>
      <t>tp://www.monetarysanctions.org/wp-content/uploads/2017/04/Monetary-Sanctions-Legal-Review-Final.pdf</t>
    </r>
  </si>
  <si>
    <r>
      <rPr>
        <u/>
        <sz val="10"/>
        <color indexed="8"/>
        <rFont val="Helvetica Neue"/>
        <family val="2"/>
      </rPr>
      <t>https://courts.ms.gov/research/rules/msrulesofcourt/Rules%20of%20Criminal%20Procedure%20Post-070118.pdf</t>
    </r>
    <r>
      <rPr>
        <sz val="10"/>
        <rFont val="Verdana"/>
        <family val="2"/>
      </rPr>
      <t xml:space="preserve">
</t>
    </r>
    <r>
      <rPr>
        <sz val="10"/>
        <rFont val="Verdana"/>
        <family val="2"/>
      </rPr>
      <t xml:space="preserve">
</t>
    </r>
    <r>
      <rPr>
        <sz val="10"/>
        <rFont val="Verdana"/>
        <family val="2"/>
      </rPr>
      <t>Rule 26.6(d)(1) If it appears to the satisfaction of the court that nonpayment is not willful, the court shall enter an order allowing the defendant additional time for payment, reducing the amount thereof or of each installment, or revoking the fine or order of restitution or the unpaid portion thereof in whole or in part.</t>
    </r>
  </si>
  <si>
    <t>Failure to pay court costs (which includes costs, surcharges, and assessments) can be contempt, after notification to the party from whom the fee is due, failure to pay the fee after such notice, and a showing of the party’s ability to pay the fee.  Miss. Rev. Stat. 488.020(4).  Punishments can include fine or imprisonment.  Miss. Rev. Stat. 476.120.  
For ordinance violations, Missouri Supreme Court Rule 37.65(f) states that “[a] judge may not incarcerate [a] defendant for nonpayment of a fine, fee, or cost unless the judge holds a hearing, with adequate notice to the defendant, and makes one of the following written findings:
(1) The failure to pay was not due to an inability to pay but was willful or due to a failure to make bona fide efforts to pay; or
(2) The failure to pay was not the fault of the defendant and alternatives to incarceration are not adequate in the circumstances of the case to meet the municipality's or county's interest in punishment and deterrence.”  See explanation of Rule 37.01 in Secondary Benchmark 4(d), governing the applicability of Supreme Court Rule 37.65.</t>
  </si>
  <si>
    <t>Research does not reveal that Montana has law specifically requiring that a person’s failure to pay fines or costs is willful before incarceration.  However, MCA secs. 46-18-232(2) and 46-18-231(3), discussed in Primary Benchmark 4, require that any fine or cost imposed on an individual is within that individual’s ability to pay.</t>
  </si>
  <si>
    <t>Neb. Rev. Stat. sec. 29-2206(1)(a) requires that a person have the financial ability to pay fines or costs if a court imprisons the person.</t>
  </si>
  <si>
    <r>
      <rPr>
        <sz val="10"/>
        <rFont val="Verdana"/>
        <family val="2"/>
      </rPr>
      <t xml:space="preserve">NRS § 176.064(3)(c):  “If the court determines that the defendant has the ability to pay the amount due and is willfully avoiding payment, order the confinement of the defendant in the appropriate prison, jail or detention facility. . .” 
</t>
    </r>
    <r>
      <rPr>
        <u/>
        <sz val="10"/>
        <color indexed="8"/>
        <rFont val="Helvetica Neue"/>
        <family val="2"/>
      </rPr>
      <t>https://www.leg.state.nv.us/Division/Legal/LawLibrary/NRS/NRS-176.html</t>
    </r>
    <r>
      <rPr>
        <sz val="10"/>
        <rFont val="Verdana"/>
        <family val="2"/>
      </rPr>
      <t xml:space="preserve">
</t>
    </r>
    <r>
      <rPr>
        <sz val="10"/>
        <rFont val="Verdana"/>
        <family val="2"/>
      </rPr>
      <t xml:space="preserve">
</t>
    </r>
    <r>
      <rPr>
        <sz val="10"/>
        <rFont val="Verdana"/>
        <family val="2"/>
      </rPr>
      <t>“Before a defendant may be imprisoned for nonpayment of a fine, a hearing must be held to determine the present financial ability of the convict. If the convict is indigent, the sentencing court must permit discharge of the fine through one or more of the alternatives contemplated in Nev. Rev. Stat. 176.085. Of course, nothing prohibits the state from imprisoning a defendant who has the financial means with which to pay but willfully fails or refuses to satisfy the fine or from imprisoning an indigent who willfully fails or refuses to make a good faith effort to comply with an alternative payment plan established by the court. No constitutional impediment exists to imposing a mandatory fine on an indigent defendant. The state, however, is barred from automatically converting the fine to a sentence of imprisonment for nonpayment of the fine. Gilbert v. State, 99 Nev. 702, 703, 669 P.2d 699, 699 (1983)</t>
    </r>
  </si>
  <si>
    <t>See N.H. REV. STAT. sec. 604-A:2(f)(I) (“No defendant shall be incarcerated after a final hearing for nonpayment of an assessment or nonperformance of community service unless counsel has been appointed for a defendant who is indigent or such defendant has executed a valid waiver of counsel for the final hearing. Incarceration of such defendant may occur only if the court, after having conducted an ability to pay or ability to perform final hearing at which the court has made a specific inquiry of the defendant concerning his or her financial circumstances and his or her reasons for nonpayment or nonperformance, finds that the defendant willfully failed to pay the assessment or perform the community service.”).</t>
  </si>
  <si>
    <t>New Jersey Statutes Title 2C. The New Jersey Code of Criminal Justice 2C § 46-2 – (a)(2): If the court finds that the person defaulted on payment of a court-imposed financial obligation, restitution, or child support or other support or maintenance ordered by a court without good cause and finds that the default was willful, the court may, in addition to the action required by paragraph (1) of this subsection a., impose a term of imprisonment.
However, sec. 46-2(a), which imposes other sanctions aside from incarceration for failure to pay, states, “The standard of proof shall be by a preponderance of the evidence, and the burden of establishing good cause for a default shall be on the person who has defaulted.”</t>
  </si>
  <si>
    <t>The burden of proof is on the defendant, to show that any failure to pay was not “contumacious.” N.M. Stat. Ann. §31-12-3(C).</t>
  </si>
  <si>
    <t>North Carolina places the burden of proof on the defendant-- who is required to show cause as to why he should not be imprisoned for failure to pay. N.C. Gen. Stat. Ann. § 15A-1364(a).</t>
  </si>
  <si>
    <t>The burden is on the defendant to show that his default was excusable. See N.D. Cent. Code, § 12.1-32-05; N.D. Cent. Code, § 12.1-32-08.</t>
  </si>
  <si>
    <r>
      <rPr>
        <sz val="10"/>
        <rFont val="Verdana"/>
        <family val="2"/>
      </rPr>
      <t xml:space="preserve">In Ohio, courts must conduct a hearing and find the individual has the ability to pay fines and has willfully refused to pay fines before incarcerating.  R.C. § 2947.14.
</t>
    </r>
    <r>
      <rPr>
        <sz val="10"/>
        <rFont val="Verdana"/>
        <family val="2"/>
      </rPr>
      <t xml:space="preserve">
</t>
    </r>
    <r>
      <rPr>
        <u/>
        <sz val="10"/>
        <color indexed="8"/>
        <rFont val="Helvetica Neue"/>
        <family val="2"/>
      </rPr>
      <t>http://codes.ohio.gov/orc/2947.14</t>
    </r>
    <r>
      <rPr>
        <sz val="10"/>
        <rFont val="Verdana"/>
        <family val="2"/>
      </rPr>
      <t xml:space="preserve"> 
</t>
    </r>
    <r>
      <rPr>
        <sz val="10"/>
        <rFont val="Verdana"/>
        <family val="2"/>
      </rPr>
      <t xml:space="preserve">
</t>
    </r>
    <r>
      <rPr>
        <sz val="10"/>
        <rFont val="Verdana"/>
        <family val="2"/>
      </rPr>
      <t xml:space="preserve">R.C. § 2947.23 permits courts to impose community service at federal minimum wage credit for failure to pay, with hearing to determine appropriateness of community service.
</t>
    </r>
    <r>
      <rPr>
        <sz val="10"/>
        <rFont val="Verdana"/>
        <family val="2"/>
      </rPr>
      <t xml:space="preserve">
</t>
    </r>
    <r>
      <rPr>
        <u/>
        <sz val="10"/>
        <color indexed="8"/>
        <rFont val="Helvetica Neue"/>
        <family val="2"/>
      </rPr>
      <t>http://codes.ohio.gov/orc/2947.23</t>
    </r>
  </si>
  <si>
    <t>22 Okla. Stat. Ann. sec. 983(A) states, “Any defendant found guilty of an offense in any court of this state may be imprisoned for nonpayment of the fine, cost, fee, or assessment when the trial court finds after notice and hearing that the defendant is financially able but refuses or neglects to pay the fine, cost, fee, or assessment. A sentence to pay a fine, cost, fee, or assessment may be converted into a jail sentence only after a hearing and a judicial determination, memorialized of record, that the defendant is able to satisfy the fine, cost, fee, or assessment by payment, but refuses or neglects so to do.”  See also OK SB1425 proposed text of 22 Okla Stat. Ann. sec. 983(F) (“If the court finds that nonpayment of restitution or fines was willful, a defendant may be incarcerated in the county jail for a term not to exceed thirty (30) days.”).
Municipal courts apply the same requirements.  See 11 Okla. Stat. Ann. sec. 28-124 (“Any person who shall be convicted in the municipal criminal court of record of a violation of any ordinance of the city and sentenced to pay a fine and costs, who is financially able but refuses or neglects to pay such fine and costs, shall be imprisoned in the jail, farm or workhouse of the city, in the discretion of the court, for one (1) day for each Twenty-five Dollars ($25.00) of the fine and cost assessed or one (1) day for each Fifty Dollars ($50.00) of the fine and cost assessed if the person performs useful labor.”).</t>
  </si>
  <si>
    <t>The burden is on the defendant to show cause why they should not be punished for contempt of court, if they fail to pay fines and fees. See Or. Rev. Stat. § 161.685(1) and Or. Rev. Stat. § 161.685(2).</t>
  </si>
  <si>
    <r>
      <rPr>
        <sz val="10"/>
        <rFont val="Verdana"/>
        <family val="2"/>
      </rPr>
      <t xml:space="preserve">234 Pa. Code Rule 706(A) (i.e., Pa. C. Crim. P. 706) states that a court “shall not commit the defendant to prison for failure to pay a fine or costs unless it appears after hearing that the defendant is financially able to pay the fine or costs.” 
</t>
    </r>
    <r>
      <rPr>
        <u/>
        <sz val="10"/>
        <color indexed="8"/>
        <rFont val="Helvetica Neue"/>
        <family val="2"/>
      </rPr>
      <t>https://www.pacodeandbulletin.gov/Display/pacode?file=/secure/pacode/data/234/chapter7/s706.html&amp;d=reduce</t>
    </r>
    <r>
      <rPr>
        <sz val="10"/>
        <rFont val="Verdana"/>
        <family val="2"/>
      </rPr>
      <t xml:space="preserve"> 
</t>
    </r>
    <r>
      <rPr>
        <sz val="10"/>
        <rFont val="Verdana"/>
        <family val="2"/>
      </rPr>
      <t xml:space="preserve">
</t>
    </r>
    <r>
      <rPr>
        <sz val="10"/>
        <rFont val="Verdana"/>
        <family val="2"/>
      </rPr>
      <t>Other penalties, such as suspension of driving privileges and various licenses, are not dependent on proof of willful failure to pay.  See 34 Pa. Cons. Stat. § 930; 75 Pa. Cons. Stat. § 1533.</t>
    </r>
  </si>
  <si>
    <t>R.I. Gen. Laws sec. 12-21-9:
If any person against whom sentence is passed or judgment rendered, under any penal statute, shall refuse or neglect to perform the sentence or to pay the judgment, he or she shall, by order of the court passing the sentence or by the officer charged with the execution issued on the judgment, be committed to the adult correctional institutions, and be imprisoned there until the sentence is performed or he or she is discharged by due course of law.</t>
  </si>
  <si>
    <t>Section17-25-350 provides that an indigent person shall be put upon a “reasonable payment schedule”—but that failure to comply with the terms of that schedule shall then constitute contempt of court, punishable by imprisonment.</t>
  </si>
  <si>
    <t>The burden of proof falls on the defendant, to prove that any failure to pay was not willful. See S.D. Codified Laws § 223A-27-25.5</t>
  </si>
  <si>
    <t>Tennessee statute does not allow for incarceration as punishment for failure to pay costs.  TCA sec. 40-24-105(a) (“No person shall be imprisoned under this section in default of payment of costs or litigation taxes.”). 
Regarding nonpayment of fines, TCA sec. 40-24-104(a) states that the court must explicitly inquire as to whether failure to pay was “contumacious” or due to indigency. The wording of this statute does not indicate that the government is necessarily required to prove that a person’s failure to pay a fine was willful before incarcerating the individual.  However, Tenn. Op. Att'y Gen. No. 06-135 (Aug. 21, 2006) clarifies that “[i]t is unlawful to imprison a criminal defendant for non-payment of fines without a finding that the defendant had the means to pay the fine and willfully failed to pay the fine.”</t>
  </si>
  <si>
    <t>A court may not order a defendant confined under Subsection (a) of this article unless the court at a hearing makes a written determination that:(1) the defendant is not indigent and has failed to make a good faith effort to discharge the fines and costs; or (2) the defendant is indigent and: (A) has failed to make a good faith effort to discharge the fines and costs under Article 43.09(f); and (B) could have discharged the fines and costs under Article 43.09 without experiencing any undue hardship. Tex. Code Crim. Proc. Art 43.03(c)</t>
  </si>
  <si>
    <t>In order to find a defendant in contempt for failure to pay a criminal judgment debt, the court must find beyond a reasonable doubt that the defendant was aware of the obligation to pay, had the capacity to pay in the manner ordered by the court, and did not make a good faith effort to make the payments.  Utah Code § 78B-6-317(4).
If the failure to pay was not contempt, i.e. not willful, the statute gives the court no power to impose additional fines or penalties beyond adding postjudgment interest to the total accounts receivable, if not previously ordered or included.  77-32a-104.</t>
  </si>
  <si>
    <t>The burden is on the defendant to show why he should not be jailed for failure to pay. § 19.2-358.</t>
  </si>
  <si>
    <t>In order to incarcerate a person for failure to pay fines, costs, or other assessments (see 13 V.S.A. sec. 7180(4)(B)(v), allowing this as a form of punishment), Vermont first requires a finding that the defendant is in contempt.  Such a finding depends on the defendant’s willful failure to pay the amount due.  13 V.S.A. sec. 7180(4)(A)</t>
  </si>
  <si>
    <r>
      <rPr>
        <sz val="10"/>
        <rFont val="Verdana"/>
        <family val="2"/>
      </rPr>
      <t xml:space="preserve">State requires a finding, following a hearing on the record, that the failure to pay was willful to incarcerate for that non-payment.  Mentally ill and homeless defendants cannot be held in willful contempt.  RCW § 10.01.180(3).  
</t>
    </r>
    <r>
      <rPr>
        <u/>
        <sz val="10"/>
        <color indexed="8"/>
        <rFont val="Helvetica Neue"/>
        <family val="2"/>
      </rPr>
      <t>https://app.leg.wa.gov/RCW/default.aspx?cite=10.01.180</t>
    </r>
  </si>
  <si>
    <t>At least one statute provides imprisonment for failure to pay fines without requiring that the state establish willfulness. See §62-4-9.</t>
  </si>
  <si>
    <t>Per Wis. Stat. § 800.095(1)(b), a person may be imprisoned based on a failure to pay court fees if the court determines one of four things: 
1.	“Either at sentencing or thereafter, that the defendant has the ability to pay the judgment within a reasonable time.  If a defendant meets the criteria in s. 814.29(1)(d), the defendant shall be presumed unable to pay under this subsection and the court shall either suspend or extend payment of the judgment or order community service.”
2.	“The defendant has failed, without good cause, to perform the community service authorized under this subsection or s. 800.09.”
3.	“The defendant has failed to attend an indigency hearing offered by the court to provide the defendant with an opportunity to determine whether he or she has the ability to pay the judgment.”
4.	“The defendant has failed, without good cause, to complete an assessment or treatment program related to alcohol or drugs that was ordered in lieu of a monetary forfeiture.”</t>
  </si>
  <si>
    <t>A defendant who fails to pay has the burden of showing cause why they should not be imprisoned. Wyo. Stat. Ann. § 7-11-504.</t>
  </si>
  <si>
    <t>The state does not codify any such standards.</t>
  </si>
  <si>
    <t>The state sets out factors to consider for indigency under Alaska Stat. Ann. § 18.85.120, but not ability to pay generally.</t>
  </si>
  <si>
    <t>Ability to pay standards are partially codified, but not required. 
Ariz. Rev. Stat. § 13-825(B).  
Pursuant to Supreme Court Administrative Order No. 2017-81, the court created bench cards setting forth more detailed factors that judges may examine to determine ability to pay.</t>
  </si>
  <si>
    <t xml:space="preserve">The state does not codify any such standards. Arkansas state law requires judges to determine a defendant’s ability to pay before incarcerating them for nonpayment, but fails to specify which types of information judges can consider when making that determination. </t>
  </si>
  <si>
    <r>
      <rPr>
        <sz val="10"/>
        <rFont val="Verdana"/>
        <family val="2"/>
      </rPr>
      <t xml:space="preserve">California does not require courts to use any particular standards in determining ability to pay. 
</t>
    </r>
    <r>
      <rPr>
        <sz val="10"/>
        <rFont val="Verdana"/>
        <family val="2"/>
      </rPr>
      <t xml:space="preserve">
</t>
    </r>
    <r>
      <rPr>
        <sz val="10"/>
        <rFont val="Verdana"/>
        <family val="2"/>
      </rPr>
      <t xml:space="preserve">AB-927, which would have (1) required an ability to pay determination in every case LFOs are assessed, (2) codified factors requisite for ability to pay determinations, and (3) codified conditions for the presumption of inability to pay, passed both the Senate and Assembly in 2019. However, Governor Gavin Newsom vetoed the bill.
</t>
    </r>
    <r>
      <rPr>
        <u/>
        <sz val="10"/>
        <color indexed="8"/>
        <rFont val="Helvetica Neue"/>
        <family val="2"/>
      </rPr>
      <t>https://leginfo.legislature.ca.gov/faces/billStatusClient.xhtml?bill_id=201920200AB927</t>
    </r>
  </si>
  <si>
    <t>CRS 18-1.3-702(3)(b) states that if paying the court would cause “undue hardship” to the defendant, then he or she cannot be imprisoned for failure to pay.
CRS 18-1.3-702(4) elaborates specific criteria that define the concept of “undue hardship.”</t>
  </si>
  <si>
    <t>Connecticut has not codified anyt such standards.</t>
  </si>
  <si>
    <r>
      <rPr>
        <sz val="10"/>
        <rFont val="Verdana"/>
        <family val="2"/>
      </rPr>
      <t xml:space="preserve">Delaware has not codified any such practices.
</t>
    </r>
    <r>
      <rPr>
        <sz val="10"/>
        <rFont val="Verdana"/>
        <family val="2"/>
      </rPr>
      <t xml:space="preserve">
</t>
    </r>
    <r>
      <rPr>
        <sz val="10"/>
        <rFont val="Verdana"/>
        <family val="2"/>
      </rPr>
      <t xml:space="preserve">Notably, the statute that governs default and inability to pay makes no mention of how courts determine ability to pay.  Del. Code Ann. tit. 11, § 4105 (West)
</t>
    </r>
    <r>
      <rPr>
        <sz val="10"/>
        <rFont val="Verdana"/>
        <family val="2"/>
      </rPr>
      <t xml:space="preserve">
</t>
    </r>
    <r>
      <rPr>
        <sz val="10"/>
        <rFont val="Verdana"/>
        <family val="2"/>
      </rPr>
      <t xml:space="preserve">Similarly, court rules make no mention of ability to pay determinations.  See, e.g., </t>
    </r>
    <r>
      <rPr>
        <u/>
        <sz val="10"/>
        <color indexed="8"/>
        <rFont val="Helvetica Neue"/>
        <family val="2"/>
      </rPr>
      <t>https://courts.delaware.gov/rules/pdf/superior_criminal_rules_2016.pdf</t>
    </r>
  </si>
  <si>
    <t>The District codifies no such standards.</t>
  </si>
  <si>
    <t>Florida has codified no such standards.</t>
  </si>
  <si>
    <r>
      <rPr>
        <sz val="10"/>
        <rFont val="Verdana"/>
        <family val="2"/>
      </rPr>
      <t xml:space="preserve">Statutory law provides clear standards of determining indigency and inability to pay for purposes of paying fines and fees.
</t>
    </r>
    <r>
      <rPr>
        <sz val="10"/>
        <rFont val="Verdana"/>
        <family val="2"/>
      </rPr>
      <t xml:space="preserve">
</t>
    </r>
    <r>
      <rPr>
        <sz val="10"/>
        <rFont val="Verdana"/>
        <family val="2"/>
      </rPr>
      <t xml:space="preserve">**
</t>
    </r>
    <r>
      <rPr>
        <sz val="10"/>
        <rFont val="Verdana"/>
        <family val="2"/>
      </rPr>
      <t xml:space="preserve">
</t>
    </r>
    <r>
      <rPr>
        <u/>
        <sz val="10"/>
        <color indexed="8"/>
        <rFont val="Helvetica Neue"/>
        <family val="2"/>
      </rPr>
      <t>https://codes.findlaw.com/ga/title-42-penal-institutions/ga-code-sect-42-8-102.html</t>
    </r>
    <r>
      <rPr>
        <sz val="10"/>
        <rFont val="Verdana"/>
        <family val="2"/>
      </rPr>
      <t xml:space="preserve">
</t>
    </r>
    <r>
      <rPr>
        <sz val="10"/>
        <rFont val="Verdana"/>
        <family val="2"/>
      </rPr>
      <t xml:space="preserve">
</t>
    </r>
    <r>
      <rPr>
        <sz val="10"/>
        <rFont val="Verdana"/>
        <family val="2"/>
      </rPr>
      <t xml:space="preserve">(e)(1)(B) “Indigent” means an individual who earns less than 100 percent of the federal poverty guidelines unless there is evidence that the individual has other resources that might reasonably be used without undue hardship for such individual or his or her dependents.
</t>
    </r>
    <r>
      <rPr>
        <sz val="10"/>
        <rFont val="Verdana"/>
        <family val="2"/>
      </rPr>
      <t xml:space="preserve">
</t>
    </r>
    <r>
      <rPr>
        <sz val="10"/>
        <rFont val="Verdana"/>
        <family val="2"/>
      </rPr>
      <t xml:space="preserve">(C) “Significant financial hardship” means a reasonable probability that an individual will be unable to satisfy his or her financial obligations for two or more consecutive months.
</t>
    </r>
    <r>
      <rPr>
        <sz val="10"/>
        <rFont val="Verdana"/>
        <family val="2"/>
      </rPr>
      <t xml:space="preserve">
</t>
    </r>
    <r>
      <rPr>
        <sz val="10"/>
        <rFont val="Verdana"/>
        <family val="2"/>
      </rPr>
      <t xml:space="preserve">. . .
</t>
    </r>
    <r>
      <rPr>
        <sz val="10"/>
        <rFont val="Verdana"/>
        <family val="2"/>
      </rPr>
      <t xml:space="preserve">
</t>
    </r>
    <r>
      <rPr>
        <sz val="10"/>
        <rFont val="Verdana"/>
        <family val="2"/>
      </rPr>
      <t>(2) The court shall waive, modify, or convert fines, statutory surcharges, probation supervision fees, and any other moneys assessed by the court or a provider of probation services upon a determination by the court prior to or subsequent to sentencing that a defendant has a significant financial hardship or inability to pay or that there are any other extenuating factors which prohibit payment or collection; provided, however, that the imposition of sanctions for failure to pay such sums shall be within the discretion of the court through judicial process or hearings.</t>
    </r>
  </si>
  <si>
    <t>See 706-641(4).</t>
  </si>
  <si>
    <t>Iadho codifies no such standards.</t>
  </si>
  <si>
    <t>Illinois does codify ability to pay standards. However, the standards in the Criminal and Traffic Assessment Act are applicable only to assessments under that act and are set to expire in 2021 (extended to 2022 because of Covid-19).</t>
  </si>
  <si>
    <t>Indiana does not codify any such standards.</t>
  </si>
  <si>
    <t>In 2020, Iowa Code 910.1A introdued a series of changes to the way courts handle ability to pay. Most were negative, however the new law does for the first time spell out criteria courts must use in making these determinations.</t>
  </si>
  <si>
    <t>Kansas simply requires consideration of “the financial resources of the defendant and the nature of the burden that its payment will impose.”  Kan. Stat. Ann. § 21-6612(c).</t>
  </si>
  <si>
    <t xml:space="preserve">The statutes mandating the consideration of ability to pay do not outline standards that define such a determination.  </t>
  </si>
  <si>
    <t xml:space="preserve">Louisiana has not codified any such standards.
</t>
  </si>
  <si>
    <t>Maine does not codify any such standards.</t>
  </si>
  <si>
    <t>Maryland does not codify any such standards.</t>
  </si>
  <si>
    <t>See Mass. Gen. Laws ch. 269, § 14(d); Mass. Gen. Laws ch. 269, § 14B(b) Mass. Gen. Laws ch. 266, § 29.</t>
  </si>
  <si>
    <r>
      <rPr>
        <sz val="10"/>
        <rFont val="Verdana"/>
        <family val="2"/>
      </rPr>
      <t xml:space="preserve">The State Court Administrative Office’s Ability to Pay Workgroup report provides best practices and guidance regarding ability to pay standards but these are guides rather than codified standards.  
</t>
    </r>
    <r>
      <rPr>
        <sz val="10"/>
        <rFont val="Verdana"/>
        <family val="2"/>
      </rPr>
      <t xml:space="preserve">
</t>
    </r>
    <r>
      <rPr>
        <u/>
        <sz val="10"/>
        <color indexed="8"/>
        <rFont val="Helvetica Neue"/>
        <family val="2"/>
      </rPr>
      <t>https://courts.michigan.gov/administration/admin/op/tcc/pages/resources.aspx</t>
    </r>
  </si>
  <si>
    <r>
      <rPr>
        <sz val="10"/>
        <rFont val="Verdana"/>
        <family val="2"/>
      </rPr>
      <t xml:space="preserve">Code sections referencing ability to pay do so without set specified factors.  E.g. M.S. §§ 241.272(4), 244.18(4), 609.101(5), 609.3241, 609.3456.  
</t>
    </r>
    <r>
      <rPr>
        <sz val="10"/>
        <rFont val="Verdana"/>
        <family val="2"/>
      </rPr>
      <t xml:space="preserve">
</t>
    </r>
    <r>
      <rPr>
        <sz val="10"/>
        <rFont val="Verdana"/>
        <family val="2"/>
      </rPr>
      <t xml:space="preserve">HF 3357 proposed to set ability to pay factors for codification.  Legislation is pending but not currently active 
</t>
    </r>
    <r>
      <rPr>
        <u/>
        <sz val="10"/>
        <color indexed="8"/>
        <rFont val="Helvetica Neue"/>
        <family val="2"/>
      </rPr>
      <t>https://www.revisor.mn.gov/bills/text.php?number=HF3357&amp;type=bill&amp;version=0&amp;session=ls90&amp;session_year=2018&amp;session_number=0</t>
    </r>
  </si>
  <si>
    <t>Miss. Code. Ann. § 99-19-20.1</t>
  </si>
  <si>
    <t>Statutes and court rules addressing ability to pay do not include standards for determining how ability to pay should be assessed.  See, e.g., VAMS 479.260; VAMS sec. 558.004; Supreme Court Rule 37.65</t>
  </si>
  <si>
    <t>Neb. Rev. Stat. sec. 29-2206(1)(a) states that “[i]n making [a financial ability to pay] determination, the court or magistrate may consider the information or evidence adduced in an earlier proceeding pursuant to section 29-3902, 29-3903, 29-3906, or 29-3916.”  This language indicates that courts are not required to consider the standards laid out in the following statutes.  Secs. 29-3902, 29-3903, 29-3906, and 29-3916 address indigency determinations with respect to the appointment of a public defender.</t>
  </si>
  <si>
    <t>Nevada does not codify any such standards.</t>
  </si>
  <si>
    <r>
      <rPr>
        <sz val="10"/>
        <rFont val="Verdana"/>
        <family val="2"/>
      </rPr>
      <t xml:space="preserve">New Hampshire Rules of Criminal Procedure, Rule 29(e)(2), states, “The determination of a defendant’s financial ability to pay the assessment shall be made by comparing the defendant’s assets and income with the amount of the assessment. The defendant’s assets shall include all real and personal property owned in any manner by the defendant, unless exempt from execution, levy, attachment, garnishment, or other legal process under any state or federal law. The defendant’s income shall include all income, whether earned or not, from any source, unless exempt from execution, levy, attachment, garnishment, or other legal process under any state or federal law, and shall be reduced only by the amount of expenses which are reasonably necessary for the maintenance of the defendant and his dependents and by the amount of defendant’s anticipated or current obligation to repay the Office of Cost Containment for the cost of appointed counsel.  As a court may do when considering an obligor’s ability to pay child support, alimony, or other indebtedness, the court also may consider: (1) spousal, partner and family income or assets to the extent they are available to the defendant; (2) the defendant’s ability to access credit; and (3) the diligence exercised by the defendant in pursuing employment or other means of satisfying his financial obligations.” 
</t>
    </r>
    <r>
      <rPr>
        <sz val="10"/>
        <rFont val="Verdana"/>
        <family val="2"/>
      </rPr>
      <t xml:space="preserve">
</t>
    </r>
    <r>
      <rPr>
        <sz val="10"/>
        <rFont val="Verdana"/>
        <family val="2"/>
      </rPr>
      <t xml:space="preserve">The New Hampshire Rules of Criminal Procedure “are applicable in all counties.” </t>
    </r>
    <r>
      <rPr>
        <u/>
        <sz val="10"/>
        <color indexed="8"/>
        <rFont val="Helvetica Neue"/>
        <family val="2"/>
      </rPr>
      <t>https://www.courts.state.nh.us/rules/supercr-new/index-new.htm</t>
    </r>
    <r>
      <rPr>
        <sz val="10"/>
        <rFont val="Verdana"/>
        <family val="2"/>
      </rPr>
      <t>.</t>
    </r>
  </si>
  <si>
    <t>New Jersey does not codify any such substantive criteria.</t>
  </si>
  <si>
    <t>New Mexico does not codify any such standards.</t>
  </si>
  <si>
    <r>
      <rPr>
        <sz val="10"/>
        <rFont val="Verdana"/>
        <family val="2"/>
      </rPr>
      <t xml:space="preserve">The statute governing imposition of fines states, “In determining the method of payment of a fine, the court should consider the burden that payment will impose in view of the financial resources of the defendant.”  N.C. Gen. Stat. Ann. § 15A-1362.  But it does not clarify how courts should analyze a defendant’s financial resources.
</t>
    </r>
    <r>
      <rPr>
        <sz val="10"/>
        <rFont val="Verdana"/>
        <family val="2"/>
      </rPr>
      <t xml:space="preserve">
</t>
    </r>
    <r>
      <rPr>
        <sz val="10"/>
        <rFont val="Verdana"/>
        <family val="2"/>
      </rPr>
      <t xml:space="preserve">Moreover, court rules make no mention of what factors, if any, courts should use to determine ability to pay.
</t>
    </r>
    <r>
      <rPr>
        <sz val="10"/>
        <rFont val="Verdana"/>
        <family val="2"/>
      </rPr>
      <t xml:space="preserve">
</t>
    </r>
    <r>
      <rPr>
        <sz val="10"/>
        <rFont val="Verdana"/>
        <family val="2"/>
      </rPr>
      <t xml:space="preserve">See also:
</t>
    </r>
    <r>
      <rPr>
        <sz val="10"/>
        <rFont val="Verdana"/>
        <family val="2"/>
      </rPr>
      <t xml:space="preserve">
</t>
    </r>
    <r>
      <rPr>
        <sz val="10"/>
        <rFont val="Verdana"/>
        <family val="2"/>
      </rPr>
      <t xml:space="preserve">District Court: </t>
    </r>
    <r>
      <rPr>
        <u/>
        <sz val="10"/>
        <color indexed="8"/>
        <rFont val="Helvetica Neue"/>
        <family val="2"/>
      </rPr>
      <t>https://www.nccourts.gov/assets/documents/local-rules-forms/1754.pdf?0RkS3fa6BB6NRkSjRPQagXFDzyEN5mjl</t>
    </r>
    <r>
      <rPr>
        <sz val="10"/>
        <rFont val="Verdana"/>
        <family val="2"/>
      </rPr>
      <t xml:space="preserve">
</t>
    </r>
    <r>
      <rPr>
        <sz val="10"/>
        <rFont val="Verdana"/>
        <family val="2"/>
      </rPr>
      <t xml:space="preserve">
</t>
    </r>
    <r>
      <rPr>
        <sz val="10"/>
        <rFont val="Verdana"/>
        <family val="2"/>
      </rPr>
      <t xml:space="preserve">Superior Court: </t>
    </r>
    <r>
      <rPr>
        <u/>
        <sz val="10"/>
        <color indexed="8"/>
        <rFont val="Helvetica Neue"/>
        <family val="2"/>
      </rPr>
      <t>https://www.nccourts.gov/assets/documents/local-rules-forms/157.pdf?FoCEqWyqDS5bv2Xe51D78abmzh_HsHUV</t>
    </r>
  </si>
  <si>
    <t>North Dakota does not codify any such standards.</t>
  </si>
  <si>
    <r>
      <rPr>
        <sz val="10"/>
        <rFont val="Verdana"/>
        <family val="2"/>
      </rPr>
      <t xml:space="preserve">Ability to pay factors are set out, but discretionary and not codified:  
</t>
    </r>
    <r>
      <rPr>
        <u/>
        <sz val="10"/>
        <color indexed="8"/>
        <rFont val="Helvetica Neue"/>
        <family val="2"/>
      </rPr>
      <t>https://www.supremecourt.ohio.gov/Publications/JCS/finesCourtCosts.pdf</t>
    </r>
    <r>
      <rPr>
        <sz val="10"/>
        <rFont val="Verdana"/>
        <family val="2"/>
      </rPr>
      <t xml:space="preserve"> 
</t>
    </r>
    <r>
      <rPr>
        <sz val="10"/>
        <rFont val="Verdana"/>
        <family val="2"/>
      </rPr>
      <t xml:space="preserve">
</t>
    </r>
    <r>
      <rPr>
        <sz val="10"/>
        <rFont val="Verdana"/>
        <family val="2"/>
      </rPr>
      <t>These standards reference the federal poverty guidelines, R.C. § 2323.311 (standard of indigency for waiver of filing fees in civil cases), and R.C. § 2323.311(B)(4) (standard of indigency by Ohio Public Defender for appointment of counsel).</t>
    </r>
  </si>
  <si>
    <t>Currently, 22 Okla. Stat. Ann. sec. 983 does not contain such substantive standards.  2020 SB1425, which passed the state Senate in 2020 but has not been acted on by the House, seeks to amend the statute to include them.</t>
  </si>
  <si>
    <t>Oregon has codified no such standards, except with regard to eligibility for appointed counsel (Or. Rev. Stat. § 151.485(2)).</t>
  </si>
  <si>
    <t>Statutes requiring the use of ability to pay determinations do not specify any criteria that should be used to deterimine ability to pay.  E.g. 42 Pa. Cons. Stat. §§ 9726, 9730; Pa. R. Crim. P. 706.</t>
  </si>
  <si>
    <t>R.I. sec. 12-21-20(d) requires “standardized procedures” to determine a defendant’s ability to pay, referencing factors codified in sec. 12-20-10.</t>
  </si>
  <si>
    <r>
      <rPr>
        <sz val="10"/>
        <rFont val="Verdana"/>
        <family val="2"/>
      </rPr>
      <t xml:space="preserve">Neither South Carolina statute nor South Carolina Rules of Criminal Procedure provide ability to pay standards. See section 17-25-350; </t>
    </r>
    <r>
      <rPr>
        <u/>
        <sz val="10"/>
        <color indexed="8"/>
        <rFont val="Helvetica Neue"/>
        <family val="2"/>
      </rPr>
      <t>https://www.sccourts.org/courtreg/</t>
    </r>
    <r>
      <rPr>
        <sz val="10"/>
        <rFont val="Verdana"/>
        <family val="2"/>
      </rPr>
      <t>.</t>
    </r>
  </si>
  <si>
    <t>South Dakota does codify any such standards.</t>
  </si>
  <si>
    <t>TCA sec. 40-24-105 does not contain standards defining ability to pay, and no such standards are codified elsewhere.</t>
  </si>
  <si>
    <t>Texas does not codify any such standards.</t>
  </si>
  <si>
    <r>
      <rPr>
        <sz val="10"/>
        <rFont val="Verdana"/>
        <family val="2"/>
      </rPr>
      <t xml:space="preserve">Utah Code § 77-32a-107 on ability to pay does not codify any such standardss, but does state:  “The court may not include in the judgment a sentence that a defendant pay costs unless the defendant is or will be able to pay them.  In determining the amount of costs, the court shall take into account the financial resources of the defendant, the nature of the burden that payment of costs will impose, and that restitution is the first priority.”
</t>
    </r>
    <r>
      <rPr>
        <u/>
        <sz val="10"/>
        <color indexed="8"/>
        <rFont val="Helvetica Neue"/>
        <family val="2"/>
      </rPr>
      <t>https://le.utah.gov/xcode/Title77/Chapter32a/77-32a-S108.html</t>
    </r>
  </si>
  <si>
    <r>
      <rPr>
        <sz val="10"/>
        <rFont val="Verdana"/>
        <family val="2"/>
      </rPr>
      <t xml:space="preserve">Virginia does not codify any such criteria, mandating only that payments be “reasonable” in light of the defendant’s financial resources. See </t>
    </r>
    <r>
      <rPr>
        <u/>
        <sz val="10"/>
        <color indexed="8"/>
        <rFont val="Helvetica Neue"/>
        <family val="2"/>
      </rPr>
      <t>https://law.lis.virginia.gov/vacode/title19.2/chapter21/section19.2-354.1/</t>
    </r>
  </si>
  <si>
    <t>The Vermont statutes that reference ability to pay in connection to fines and fees do not include clear guidance to judges on how ability to pay should appropriately be determined. See 13 V.S.A. sec. 7180(3); sec. 7180(4)(A); 7180(4)(C). See also 4 V.S.A. secs. 1109(4)-(5), also discussing ability to pay in the same way with regard to civil contempt hearings.</t>
  </si>
  <si>
    <t>State requires ability to pay determinations to consider:  (i) defendant’s income and assets, (ii) defendant’s basic living costs including other legal financial obligations, (iii) defendant’s bona fide efforts to acquire additional resources  RCW § 10.01.180(3).</t>
  </si>
  <si>
    <t>Wedt Virginia does not codify any such factors. However, in Charleston the local courts do codify clear ability to pay criteria. Sec. 38-122. - Determination of ability to pay; questionnaire to be answered by defendant; assistance to defendant; penalty for false swearing.</t>
  </si>
  <si>
    <t>Wiconsin does not codify any such standards.</t>
  </si>
  <si>
    <t>Wyoming does not codify any such standards.</t>
  </si>
  <si>
    <t>State has indigence standard under Alaska Stat. Ann. § 18.85.120 which sets forth factors the court must consider in its determination of indigence, but no trigger for a presumption of indigence.</t>
  </si>
  <si>
    <t xml:space="preserve">The state sets forth factors to consider in a court’s ability to pay determination, but no presumption of indigence. </t>
  </si>
  <si>
    <r>
      <rPr>
        <sz val="10"/>
        <rFont val="Verdana"/>
        <family val="2"/>
      </rPr>
      <t xml:space="preserve">California does not codify any factors that trigger a presumption of indigence. 
</t>
    </r>
    <r>
      <rPr>
        <sz val="10"/>
        <rFont val="Verdana"/>
        <family val="2"/>
      </rPr>
      <t xml:space="preserve">
</t>
    </r>
    <r>
      <rPr>
        <sz val="10"/>
        <rFont val="Verdana"/>
        <family val="2"/>
      </rPr>
      <t xml:space="preserve">AB-927, which would have (1) required an ability to pay determination in every case LFOs are assessed, (2) codified factors requisite for ability to pay determinations, and (3) codified conditions for the presumption of inability to pay, passed both the Senate and Assembly in 2019. However, Governor Gavin Newsom vetoed the bill.
</t>
    </r>
    <r>
      <rPr>
        <u/>
        <sz val="10"/>
        <color indexed="8"/>
        <rFont val="Helvetica Neue"/>
        <family val="2"/>
      </rPr>
      <t>https://leginfo.legislature.ca.gov/faces/billStatusClient.xhtml?bill_id=201920200AB927</t>
    </r>
  </si>
  <si>
    <t>Although CRS 18-1.3-702(4)(d) considers whether a defendant is receiving public assistance and (g) considers income below an enumerated threshold, neither trigger a presumption of indigence, but are rather factors to consider in a defendant’s ability to pay.  
A defendant who is considered indigent for the purposes of being appointed counsel is not automatically exempt from court costs.  See People v. Fisher, 189 Colo. 297, 539 P.2d 1258 (1975).</t>
  </si>
  <si>
    <t>Connecticut does have a statutory standard triggering a presumption of indigence for fees payable to the court-- but it applies onmly to fees payable to the court and not to fines. 
Conn. Gen. Stat. Ann. § 52-259b (West)
(a) In any civil or criminal matter, if the court finds that a party is indigent and unable to pay a fee or fees payable to the court or to pay the cost of service of process, the court shall waive such fee or fees and the cost of service of process shall be paid by the state.
(b) There shall be a rebuttable presumption that a person is indigent and unable to pay a fee or fees or the cost of service of process if (1) such person receives public assistance, or (2) such person's income after taxes, mandatory wage deductions and child care expenses is one hundred twenty-five per cent or less of the federal poverty level. For purposes of this subsection, “public assistance” includes, but is not limited to, state-administered general assistance, temporary family assistance, aid to the aged, blind and disabled, supplemental nutrition assistance and Supplemental Security Income.</t>
  </si>
  <si>
    <t>Delaware codifies no such standards.</t>
  </si>
  <si>
    <r>
      <rPr>
        <sz val="10"/>
        <rFont val="Verdana"/>
        <family val="2"/>
      </rPr>
      <t xml:space="preserve">While DC has a presumption for civil matters, it doesn’t have the same for juvenile court or criminal matters.
</t>
    </r>
    <r>
      <rPr>
        <sz val="10"/>
        <rFont val="Verdana"/>
        <family val="2"/>
      </rPr>
      <t xml:space="preserve">
</t>
    </r>
    <r>
      <rPr>
        <sz val="10"/>
        <rFont val="Verdana"/>
        <family val="2"/>
      </rPr>
      <t xml:space="preserve">Civil: </t>
    </r>
    <r>
      <rPr>
        <u/>
        <sz val="10"/>
        <color indexed="8"/>
        <rFont val="Helvetica Neue"/>
        <family val="2"/>
      </rPr>
      <t>https://code.dccouncil.us/dc/council/code/sections/15-712.html</t>
    </r>
  </si>
  <si>
    <t>See Fla. Stat. §27.52(2)
: based upon the information provided in the application and the criteria prescribed in this subsection.(a) An applicant, including an applicant who is a minor or an adult tax-dependent person, is indigent if the applicant’s income is equal to or below 200 percent of the then-current federal poverty guidelines prescribed for the size of the household of the applicant by the United States Department of Health and Human Services or if the person is receiving Temporary Assistance for Needy Families-Cash Assistance, poverty-related veterans’ benefits, or Supplemental Security Income (SSI). See Fla. Stat. §27.52(2)</t>
  </si>
  <si>
    <r>
      <rPr>
        <sz val="10"/>
        <rFont val="Verdana"/>
        <family val="2"/>
      </rPr>
      <t xml:space="preserve">The burden is on the state to disprove a defendant’s indigency, which is determined by the federal poverty guidelines.
</t>
    </r>
    <r>
      <rPr>
        <sz val="10"/>
        <rFont val="Verdana"/>
        <family val="2"/>
      </rPr>
      <t xml:space="preserve">
</t>
    </r>
    <r>
      <rPr>
        <u/>
        <sz val="10"/>
        <color indexed="8"/>
        <rFont val="Helvetica Neue"/>
        <family val="2"/>
      </rPr>
      <t>https://codes.findlaw.com/ga/title-42-penal-institutions/ga-code-sect-42-8-102.html</t>
    </r>
  </si>
  <si>
    <t>Hawaii has not codified any such standards.</t>
  </si>
  <si>
    <t>Idaho Code § 19-854(2):  “The court concerned shall presume that the following persons are indigent persons unless such a determination is contrary to the interests of justice:  (a) Persons whose current monthly income does not exceed one hundred eighty-seven percent (187%) of the federal poverty guidelines issued annually by the federal department of health and human services; (b) Persons who receive, or whose dependents receive, public assistance pursuant to title 56, Idaho Code, in the form of food assistance, health coverage, cash assistance or child care assistance; or (c) Persons who are currently serving a sentence in a correctional facility or are being housed in a mental health facility.”</t>
  </si>
  <si>
    <t>See 725 Ill. Comp. Stat. 5/124A-20.</t>
  </si>
  <si>
    <t>IN SB 302, which went into effect July 1, 2020, codifies certain standards that a court must consider in determining indigence (including in relation to ability to pay fines and fees). However, the statute does not create any presumption of indigence based on these factors. See  IC 35-33-7-6.5.</t>
  </si>
  <si>
    <t>Iowa does not codify any such standards.</t>
  </si>
  <si>
    <t>Kansas has not codified any such standards.</t>
  </si>
  <si>
    <r>
      <rPr>
        <sz val="10"/>
        <rFont val="Verdana"/>
        <family val="2"/>
      </rPr>
      <t xml:space="preserve">KRS sec. 453.190(1)-(2) permits an individual deemed to be a “poor person” to “file or defend any action or appeal therein without paying costs.”  It defines “poor person” to mean “a person who has an income at or below one hundred percent (100%) on the sliding scale of indigency established by the Supreme Court of Kentucky by rule or is unable to pay the costs and fees of the proceeding in which he is involved without depriving himself or his dependents of the necessities of life, including food, shelter, or clothing.”  The sliding scale of indigency contains enumerated thresholds.  See Sliding Scale of Indigency, Kentucky Court Rules, </t>
    </r>
    <r>
      <rPr>
        <u/>
        <sz val="10"/>
        <color indexed="8"/>
        <rFont val="Helvetica Neue"/>
        <family val="2"/>
      </rPr>
      <t>https://govt.westlaw.com/kyrules/Document/N93729ED0200611E0A0ACE6AA24B33B2E?viewType=FullText&amp;originationContext=documenttoc&amp;transitionType=CategoryPageItem&amp;contextData=(sc.Default)</t>
    </r>
    <r>
      <rPr>
        <sz val="10"/>
        <rFont val="Verdana"/>
        <family val="2"/>
      </rPr>
      <t xml:space="preserve">. 
</t>
    </r>
    <r>
      <rPr>
        <sz val="10"/>
        <rFont val="Verdana"/>
        <family val="2"/>
      </rPr>
      <t xml:space="preserve">
</t>
    </r>
    <r>
      <rPr>
        <sz val="10"/>
        <rFont val="Verdana"/>
        <family val="2"/>
      </rPr>
      <t>KRS sec. 534.030(4), governing felony fines, and KRS sec. 534.040(4), governing misdemeanor and violation fines, state, “Fines required by this section shall not be imposed upon any person determined by the court to be indigent pursuant to KRS Chapter 31.”  KRS sec. 31.120, governing the determination of whether a person is “needy” and affidavits of indigency, bases such a determination on, among other considerations, “[t]he poverty level income guidelines compiled and published by the United States Department of Labor.”  Sec. 31.120(2)(h).</t>
    </r>
  </si>
  <si>
    <t>Louisiana has codified standards that guide courts in determining whether a person is indigent, but these apply only to the appointment of counsel and not to the question of ability to pay fines and fees. La. Stat. Ann. § 15:175.</t>
  </si>
  <si>
    <t>Md. Code Ann., Crim. Proc. § 16-210 provides two tracks for determining whether someone is indigent, based on whether their assets and annual income is above or below 100 percent of federal poverty guidelines.  However, this applies only to eligibility for appointed counsel, and not determining what a person can afford to pay.</t>
  </si>
  <si>
    <r>
      <rPr>
        <u/>
        <sz val="10"/>
        <color indexed="8"/>
        <rFont val="Helvetica Neue"/>
        <family val="2"/>
      </rPr>
      <t>https://www.mass.gov/files/documents/2016/11/nq/report-of-the-fines-and-fees-working-group.pdf</t>
    </r>
    <r>
      <rPr>
        <sz val="10"/>
        <rFont val="Verdana"/>
        <family val="2"/>
      </rPr>
      <t xml:space="preserve"> 
</t>
    </r>
    <r>
      <rPr>
        <sz val="10"/>
        <rFont val="Verdana"/>
        <family val="2"/>
      </rPr>
      <t xml:space="preserve">see page 22 - A single standard for assessing indigence and waiving fees, or assigning community service in lieu of fee payment, regardless of fee type, should be created. The single formula would apply to both civil and criminal fee assessments, including waiver of legal counsel fees, waiver of civil filing fees, and waiver of criminal fines and fees. This recommendation would require legislative amendment. Currently, as forms promulgated by the Trial Court departments succinctly demonstrate, the standard to waive a fee varies based on the type of fee. For example, the victim witness assessment and the domestic violence prevention assessment each can be waived upon a finding that payment would cause “severe financial hardship.”69.  BUT ALSO SEE/..
</t>
    </r>
    <r>
      <rPr>
        <sz val="10"/>
        <rFont val="Verdana"/>
        <family val="2"/>
      </rPr>
      <t xml:space="preserve">Massachusetts statutes do, however, limit judges’ power to waive payment of a fine or fee or to order alternatives to payment. Certain mandatory fees and fines cannot under any circumstances be waived by the judge, and the judge has no legal authority to order an alternative such as community service.26 For the fines and fees that can be waived by statute, there does not exist a uniform legal standard for waiver of a fee due to inability to pay. Instead, the many statutes that set forth mandatory fee assessments contain distinct legal standards for the waiver of each fee.
</t>
    </r>
    <r>
      <rPr>
        <sz val="10"/>
        <rFont val="Verdana"/>
        <family val="2"/>
      </rPr>
      <t xml:space="preserve">Indigent -- A party who is: (i) receiving one of the following types of public assistance: Transitional Aid to Families with Dependent Children (TAFDC), Emergency Aid to Elderly, Disabled and Children (EAEDC), need-based veterans' benefits, Supplemental Nutrition Assistance Program (SNAP) benefits, Refugee Cash Assistance, or SSI State Supplemental Program; (ii) receiving an annual income, after taxes, of one hundred twentyfive percent or less of the current poverty guidelines referred to in G. L. c. 261, § 27A(b);
</t>
    </r>
    <r>
      <rPr>
        <u/>
        <sz val="10"/>
        <color indexed="8"/>
        <rFont val="Helvetica Neue"/>
        <family val="2"/>
      </rPr>
      <t>https://finesandfeesjusticecenter.org/content/uploads/2018/11/2016-MA-SJC-rule-3.10-right-to-counsel.pdf</t>
    </r>
  </si>
  <si>
    <t>Michigan codifies a presumption of indigence under certain circumstances—but this applies only to appointment of counsel and not payment of fines and fees. See MIDC § 780.991.</t>
  </si>
  <si>
    <t xml:space="preserve">The state codifies standards that trigger presumption an individual is indigent for purpose of assigning counsel, but not otherwise for fines, fees, etc. </t>
  </si>
  <si>
    <t>Missouri has not codified any such standards.</t>
  </si>
  <si>
    <t>Montana does not codify any such criteria.</t>
  </si>
  <si>
    <t>Nebrasksa does not codify any such standards.</t>
  </si>
  <si>
    <t>Nevada does codify standards that trigger a presumption of indigence-- but these only apply in cases involving minor traffic violations. NRS § 176.0643.</t>
  </si>
  <si>
    <t>New York codifies standards for determining indigence, but these apply onto the appointment of counsel and not to the question of whether a person can afford to pay fines or fees. See Under NYS Executive Law section 832(3)(d).</t>
  </si>
  <si>
    <t>North Carolina does not codify any such standards.</t>
  </si>
  <si>
    <t>North Dakota codifies standards for determining indigence, but these apply only to eligiblity for appointed counsel and not to a person's ability to pay fines and fees.</t>
  </si>
  <si>
    <t>Ohio does not codify any such standards.</t>
  </si>
  <si>
    <t>Oklahoma does not codify any such standards.</t>
  </si>
  <si>
    <t>Closest are the factors set out in the NCSC model bench card-- endorsed but not required by the PA Superior Court in Commonwealth v. Diaz, 2018 PA Super 175, n. 23 (Pa. Super. Ct. 2018) and Commonwealth v. Smetana, 2018 PA Super 176, n. 10 (Pa. Super. Ct. 2018).  Defendants are presumed indigent if (1) they receive public defender services, or (2) they receive means-based public assistance such as SNAP or TANF. 
However, all children are presumed indigent.  42 Pa. Cons. Stat. § 6337.1(b).</t>
  </si>
  <si>
    <t>R.I. Gen Laws sec. 12-20-10(b) establishes clear conditions that constitute “prima facie evidence of the defendant’s indigency and limited ability to pay.”</t>
  </si>
  <si>
    <r>
      <rPr>
        <sz val="10"/>
        <rFont val="Verdana"/>
        <family val="2"/>
      </rPr>
      <t xml:space="preserve">Neither South Carolina statute nor South Carolina Rules of Criminal Procedure provide standards courts must apply in determining whether a person is indigent. See section 17-25-350; </t>
    </r>
    <r>
      <rPr>
        <u/>
        <sz val="10"/>
        <color indexed="8"/>
        <rFont val="Helvetica Neue"/>
        <family val="2"/>
      </rPr>
      <t>https://www.sccourts.org/courtreg/</t>
    </r>
    <r>
      <rPr>
        <sz val="10"/>
        <rFont val="Verdana"/>
        <family val="2"/>
      </rPr>
      <t>.</t>
    </r>
  </si>
  <si>
    <t>TCA sec. 40-24-105(b)(6)(A), governing the collection of fines and costs, refers to TCA sec. 40-14-202, governing appointment of counsel, for determining whether a person is indigent.  Although TCA sec. 40-14-202(c) lists factors for a court to consider when making a determination of indigency, including income and poverty level income guidelines, it does not establish any presumption of indigence under any circumstances.</t>
  </si>
  <si>
    <r>
      <rPr>
        <sz val="10"/>
        <rFont val="Verdana"/>
        <family val="2"/>
      </rPr>
      <t xml:space="preserve">Texas does not codify any such standards, although it does provide judges with discretionary criteria to consider when determining if a person is indigent. Tex. Code Crim. Proc. Art. 43.091.  
</t>
    </r>
    <r>
      <rPr>
        <sz val="10"/>
        <rFont val="Verdana"/>
        <family val="2"/>
      </rPr>
      <t xml:space="preserve">
</t>
    </r>
    <r>
      <rPr>
        <sz val="10"/>
        <rFont val="Verdana"/>
        <family val="2"/>
      </rPr>
      <t xml:space="preserve">In Collin county, however, an accused is presumed indigent if any of the following circumstances are present:
</t>
    </r>
    <r>
      <rPr>
        <sz val="10"/>
        <rFont val="Verdana"/>
        <family val="2"/>
      </rPr>
      <t xml:space="preserve">ii. The accused or the accused’s dependents are eligible to receive food stamps, Medicaid, Temporary Assistance for Needy Families, Supplemental Security Income, or public housing;
</t>
    </r>
    <r>
      <rPr>
        <sz val="10"/>
        <rFont val="Verdana"/>
        <family val="2"/>
      </rPr>
      <t xml:space="preserve">iii. The accused’s net household income does not exceed 125% of the Poverty Guidelines as revised annually by the United States Department of Health and Human Services and published in the Federal Register; or
</t>
    </r>
    <r>
      <rPr>
        <sz val="10"/>
        <rFont val="Verdana"/>
        <family val="2"/>
      </rPr>
      <t xml:space="preserve">iv. The accused is currently serving a sentence in a correctional institution, residing in a public
</t>
    </r>
    <r>
      <rPr>
        <sz val="10"/>
        <rFont val="Verdana"/>
        <family val="2"/>
      </rPr>
      <t xml:space="preserve">mental health facility, or subject to a proceeding in which admission or commitment to a mental health facility is sought. 
</t>
    </r>
    <r>
      <rPr>
        <u/>
        <sz val="10"/>
        <color indexed="8"/>
        <rFont val="Helvetica Neue"/>
        <family val="2"/>
      </rPr>
      <t>https://www.collincountytx.gov/indigent_defense/Documents/MISDPlan.pdf</t>
    </r>
  </si>
  <si>
    <t xml:space="preserve">State has standards for indigence for the purpose of eligibility for court appointed counsel but not generally for ability to pay LFOs.  </t>
  </si>
  <si>
    <r>
      <rPr>
        <sz val="10"/>
        <rFont val="Verdana"/>
        <family val="2"/>
      </rPr>
      <t xml:space="preserve">While the state codifies a presumption of indigence for appointing counsel in criminal proceedings in certain cases, this has no bearing on the imposition of fines and fees. See </t>
    </r>
    <r>
      <rPr>
        <u/>
        <sz val="10"/>
        <color indexed="8"/>
        <rFont val="Helvetica Neue"/>
        <family val="2"/>
      </rPr>
      <t>https://law.lis.virginia.gov/vacode/title19.2/chapter10/section19.2-159/</t>
    </r>
    <r>
      <rPr>
        <sz val="10"/>
        <rFont val="Verdana"/>
        <family val="2"/>
      </rPr>
      <t>.</t>
    </r>
  </si>
  <si>
    <t>Vermont does not codify any such standards.</t>
  </si>
  <si>
    <t>Under WRC § 10.01.160(3), a court shall not order a defendant to pay court costs if the defendant is indigent under RCW 10.101.010(3)(a)-(c) (for purposes of appointed counsel).</t>
  </si>
  <si>
    <t>West Virginia statute provides relatively thorough guidance to courts to determine whether a defendant is indigent, with respect to retaining counsel, but does not provide similar guidance regarding fines or fees.
See, e.g. §29-21-16(e) (listing factors to be considered in determining eligibility for legal representation made available).</t>
  </si>
  <si>
    <t>Wisconsin codifies criteria for determining indigence, but they apply only to appointment of free counsel and not to the imposition of fines and fees. See Wis. Stat. § 977.02.</t>
  </si>
  <si>
    <t>Court rules grant judges discretion to modify fines and restitution, but are silent regarding authority to modify other fees or costs.</t>
  </si>
  <si>
    <t>E.g. Alaska Stat. Ann. § 12.55.039(b):  “A court may not fail to impose the surcharge required under this section.  The surcharge may not be waived, deferred, or suspended.”  Alaska Stat. Ann. § 12.55.051(c):  upon a  ability to pay hearing 
Upon hearing in which a person can prove by a preponderance of the evidence that he is unable to satisfy the LFO, state allows court to change payment schedules of LFOs, or modify/reduce the non-restitution portion of the LFO.  Alaska Stat. Ann. § 12.55.051(c).</t>
  </si>
  <si>
    <r>
      <rPr>
        <sz val="10"/>
        <rFont val="Verdana"/>
        <family val="2"/>
      </rPr>
      <t xml:space="preserve">Arkansas does not allow waiver or modification of all fines and fees, but does meet the benchmark with respect to some fees and costs. See, for example, </t>
    </r>
    <r>
      <rPr>
        <u/>
        <sz val="10"/>
        <color indexed="8"/>
        <rFont val="Helvetica Neue"/>
        <family val="2"/>
      </rPr>
      <t>https://codes.findlaw.com/ar/title-5-criminal-offenses/ar-code-sect-5-4-303.html</t>
    </r>
    <r>
      <rPr>
        <sz val="10"/>
        <rFont val="Verdana"/>
        <family val="2"/>
      </rPr>
      <t xml:space="preserve">
</t>
    </r>
    <r>
      <rPr>
        <sz val="10"/>
        <rFont val="Verdana"/>
        <family val="2"/>
      </rPr>
      <t xml:space="preserve">
</t>
    </r>
    <r>
      <rPr>
        <sz val="10"/>
        <rFont val="Verdana"/>
        <family val="2"/>
      </rPr>
      <t xml:space="preserve">(g)(1) In a case in which counsel has been appointed to represent a defendant due to the defendant's indigency and the court suspends imposition of sentence or places a defendant on probation at the time of disposition, the court shall revisit the issue of the defendant's indigency.
</t>
    </r>
    <r>
      <rPr>
        <sz val="10"/>
        <rFont val="Verdana"/>
        <family val="2"/>
      </rPr>
      <t xml:space="preserve">
</t>
    </r>
    <r>
      <rPr>
        <sz val="10"/>
        <rFont val="Verdana"/>
        <family val="2"/>
      </rPr>
      <t xml:space="preserve">(2)(A) When appropriate and when the defendant is financially able to do so, the court may assess an attorney's fee to be paid by the defendant as part of his or her suspension or probation.
</t>
    </r>
    <r>
      <rPr>
        <sz val="10"/>
        <rFont val="Verdana"/>
        <family val="2"/>
      </rPr>
      <t xml:space="preserve">
</t>
    </r>
    <r>
      <rPr>
        <sz val="10"/>
        <rFont val="Verdana"/>
        <family val="2"/>
      </rPr>
      <t xml:space="preserve">(B) The amount of the assessed attorney's fee shall be commensurate with the defendant's ability to pay.
</t>
    </r>
    <r>
      <rPr>
        <sz val="10"/>
        <rFont val="Verdana"/>
        <family val="2"/>
      </rPr>
      <t xml:space="preserve">
</t>
    </r>
    <r>
      <rPr>
        <sz val="10"/>
        <rFont val="Verdana"/>
        <family val="2"/>
      </rPr>
      <t>(C) The assessed attorney's fee shall be paid to the state as a means of partial reimbursement for providing appointed counsel.</t>
    </r>
  </si>
  <si>
    <r>
      <rPr>
        <sz val="10"/>
        <rFont val="Verdana"/>
        <family val="2"/>
      </rPr>
      <t xml:space="preserve">California has mandatory fines and fees.
</t>
    </r>
    <r>
      <rPr>
        <sz val="10"/>
        <rFont val="Verdana"/>
        <family val="2"/>
      </rPr>
      <t xml:space="preserve">
</t>
    </r>
    <r>
      <rPr>
        <sz val="10"/>
        <rFont val="Verdana"/>
        <family val="2"/>
      </rPr>
      <t xml:space="preserve">However, certain people are permitted to proceed in court without paying any fees. See: </t>
    </r>
    <r>
      <rPr>
        <u/>
        <sz val="10"/>
        <color indexed="8"/>
        <rFont val="Helvetica Neue"/>
        <family val="2"/>
      </rPr>
      <t>https://www.courts.ca.gov/partners/documents/fw_materials.pdf</t>
    </r>
    <r>
      <rPr>
        <sz val="10"/>
        <rFont val="Verdana"/>
        <family val="2"/>
      </rPr>
      <t xml:space="preserve">
</t>
    </r>
    <r>
      <rPr>
        <u/>
        <sz val="10"/>
        <color indexed="8"/>
        <rFont val="Helvetica Neue"/>
        <family val="2"/>
      </rPr>
      <t>https://www.courts.ca.gov/partners/documents/fwjcrep.pdf</t>
    </r>
  </si>
  <si>
    <t>Colorado meets Secondary Benchmark 9(c) with regard to some fees.  However, the state does allow some fees to be waived. Under CRS 21-1-103(3), for example, the $25.00 fee for a public defender may be waived at sentencing, adjudication, or other final disposition if the court determines that the defendant does not have ability to pay.</t>
  </si>
  <si>
    <t>Conn. Gen. Stat. Ann. § 54-147
(a) The judges of the Superior Court may establish rules, in addition to those established by statute, for the payment of the expenses of all criminal proceedings or prosecutions, except such expenses as are incurred by the Division of Criminal Justice.
(b) No fee or cost imposed pursuant to any provision of the general statutes on a person who is a defendant or has been convicted in a criminal proceeding or prosecution shall be waived by the court, except as authorized by such provision or for good cause shown.</t>
  </si>
  <si>
    <r>
      <rPr>
        <sz val="10"/>
        <rFont val="Verdana"/>
        <family val="2"/>
      </rPr>
      <t xml:space="preserve">State law authorizes such discretion for judges in Superior Court and the Court of Common Pleas, it makes no similar mention for those in Justice of the Peace Court.  However, the court’s public website for Justice of the Peace Court notes that fines can be paid on a payment plan or work referral.  </t>
    </r>
    <r>
      <rPr>
        <u/>
        <sz val="10"/>
        <color indexed="8"/>
        <rFont val="Helvetica Neue"/>
        <family val="2"/>
      </rPr>
      <t>https://courts.delaware.gov/help/proceedings/jp_infodefendants.aspx</t>
    </r>
    <r>
      <rPr>
        <sz val="10"/>
        <rFont val="Verdana"/>
        <family val="2"/>
      </rPr>
      <t xml:space="preserve">
</t>
    </r>
    <r>
      <rPr>
        <sz val="10"/>
        <rFont val="Verdana"/>
        <family val="2"/>
      </rPr>
      <t xml:space="preserve">
</t>
    </r>
    <r>
      <rPr>
        <u/>
        <sz val="10"/>
        <color indexed="8"/>
        <rFont val="Helvetica Neue"/>
        <family val="2"/>
      </rPr>
      <t>https://courts.delaware.gov/rules/pdf/superior_criminal_rules_2016.pdf</t>
    </r>
    <r>
      <rPr>
        <sz val="10"/>
        <rFont val="Verdana"/>
        <family val="2"/>
      </rPr>
      <t xml:space="preserve"> 
</t>
    </r>
    <r>
      <rPr>
        <sz val="10"/>
        <rFont val="Verdana"/>
        <family val="2"/>
      </rPr>
      <t xml:space="preserve">
</t>
    </r>
    <r>
      <rPr>
        <u/>
        <sz val="10"/>
        <color indexed="8"/>
        <rFont val="Helvetica Neue"/>
        <family val="2"/>
      </rPr>
      <t>https://courts.delaware.gov/rules/pdf/cmcp-jan2015.pdf</t>
    </r>
    <r>
      <rPr>
        <sz val="10"/>
        <rFont val="Verdana"/>
        <family val="2"/>
      </rPr>
      <t xml:space="preserve"> 
</t>
    </r>
    <r>
      <rPr>
        <sz val="10"/>
        <rFont val="Verdana"/>
        <family val="2"/>
      </rPr>
      <t xml:space="preserve">
</t>
    </r>
    <r>
      <rPr>
        <sz val="10"/>
        <rFont val="Verdana"/>
        <family val="2"/>
      </rPr>
      <t>Delaware statute provides that, when a person cannot pay their fine, courts have the option of ordering them to assist with certain public works projects.  See Del. Code Ann. tit. 11, § 4105(b)(1) (“Where a person sentenced to pay a fine, costs, restitution or all 3, on conviction of a crime is unable or fails to pay such fine, costs, restitution or all 3, at the time of imposition of sentence or in accordance with the terms of payment set by the court, the court may order the person to report at any time to the Commissioner of the Department of Correction, or a person designated by the Commissioner, for work for a number and schedule of hours necessary to discharge the fine, costs or restitution imposed.”).</t>
    </r>
  </si>
  <si>
    <t>The District does impose fines/fees that judges cannot waive, modify or convert. See, e.g., D.C. Code Ann. § 4-516(a).</t>
  </si>
  <si>
    <r>
      <rPr>
        <sz val="10"/>
        <rFont val="Verdana"/>
        <family val="2"/>
      </rPr>
      <t xml:space="preserve">Florida has mandatory fines/fees.
</t>
    </r>
    <r>
      <rPr>
        <sz val="10"/>
        <rFont val="Verdana"/>
        <family val="2"/>
      </rPr>
      <t xml:space="preserve">
</t>
    </r>
    <r>
      <rPr>
        <sz val="10"/>
        <rFont val="Verdana"/>
        <family val="2"/>
      </rPr>
      <t xml:space="preserve">However, at least some fines may be waived in favor of community service. See Fla Stat. 28.246(d); </t>
    </r>
    <r>
      <rPr>
        <u/>
        <sz val="10"/>
        <color indexed="8"/>
        <rFont val="Helvetica Neue"/>
        <family val="2"/>
      </rPr>
      <t>https://finesandfeesjusticecenter.org/content/uploads/2019/01/2018-Annual-Assessments-and-Collections-Report.pdf</t>
    </r>
    <r>
      <rPr>
        <sz val="10"/>
        <rFont val="Verdana"/>
        <family val="2"/>
      </rPr>
      <t xml:space="preserve">. 
</t>
    </r>
    <r>
      <rPr>
        <sz val="10"/>
        <rFont val="Verdana"/>
        <family val="2"/>
      </rPr>
      <t xml:space="preserve">
</t>
    </r>
    <r>
      <rPr>
        <sz val="10"/>
        <rFont val="Verdana"/>
        <family val="2"/>
      </rPr>
      <t xml:space="preserve">Florida’s 2019 Annual Assessments and Collections Report notes that $7,695,013 in mandatory statewide fees, service charges were “reduced, suspended, or waived…” </t>
    </r>
    <r>
      <rPr>
        <u/>
        <sz val="10"/>
        <color indexed="8"/>
        <rFont val="Helvetica Neue"/>
        <family val="2"/>
      </rPr>
      <t>https://finesandfeesjusticecenter.org/content/uploads/2020/07/2019-Annual-Assessments-and-Collections-Report-1.pdf</t>
    </r>
    <r>
      <rPr>
        <sz val="10"/>
        <rFont val="Verdana"/>
        <family val="2"/>
      </rPr>
      <t>, page 9.</t>
    </r>
  </si>
  <si>
    <r>
      <rPr>
        <u/>
        <sz val="10"/>
        <color indexed="8"/>
        <rFont val="Helvetica Neue"/>
        <family val="2"/>
      </rPr>
      <t>https://codes.findlaw.com/ga/title-42-penal-institutions/ga-code-sect-42-8-102.html</t>
    </r>
    <r>
      <rPr>
        <sz val="10"/>
        <rFont val="Verdana"/>
        <family val="2"/>
      </rPr>
      <t xml:space="preserve">
</t>
    </r>
    <r>
      <rPr>
        <sz val="10"/>
        <rFont val="Verdana"/>
        <family val="2"/>
      </rPr>
      <t xml:space="preserve">
</t>
    </r>
    <r>
      <rPr>
        <sz val="10"/>
        <rFont val="Verdana"/>
        <family val="2"/>
      </rPr>
      <t>(e)(2) The court shall waive, modify, or convert fines, statutory surcharges, probation supervision fees, and any other moneys assessed by the court or a provider of probation services upon a determination by the court prior to or subsequent to sentencing that a defendant has a significant financial hardship or inability to pay or that there are any other extenuating factors which prohibit payment or collection; provided, however, that the imposition of sanctions for failure to pay such sums shall be within the discretion of the court through judicial process or hearings.</t>
    </r>
  </si>
  <si>
    <t>Hawaii meets this benchmark with respect to fines—but not with respect to all fees. See HRS sec. 706-641(4); 706-644(4); 706-645; and 706-650(5).</t>
  </si>
  <si>
    <t>Idaho courts do not possess such discretion. In fact, some LFOs include indigency as the only exception to their otherwise mandatory language.  E.g. Idaho Code § 31-3201A(2) (felony and misdemeanor fines), § 72-1025 (crime victims compensation fund), § 31-3201D (probation supervision fee).</t>
  </si>
  <si>
    <t>See 705 Ill. Comp. Stat. 135/5-10(b) and 725 Ill. Comp. Stat. 124A-20.</t>
  </si>
  <si>
    <t>IC 33-37-2-3 affords judges discretion not to impose costs upon a finding of indigence.  See also IC 35-33-7-6.5(d) (effective July 1, 2020) (“If the court finds that the person is able to pay some of the fines, fees, and court costs, the court may prorate the person's fine, fee, and court costs, and require the person to pay an amount that the person can reasonably afford.”).  
There does not appear to be an equivalent limitation to IC 35-38-1-18, granting courts discretion not to impose fines upon a finding of indigence.</t>
  </si>
  <si>
    <t>Iowa Code § 909.3A allows courts to convert fines—but not surcharges—to community service.</t>
  </si>
  <si>
    <t>Courts have the discretion to waive or modify reimbursement of costs of defense under Kan. Stat. Ann. § 21-6604(d), and discretion as to whether to impose a fine, but not all LFOs.</t>
  </si>
  <si>
    <t>According to Court Services Manager of the Kentucky Administrative Office of the Courts, judges have discretion to convert fines and fees to community service, at imposition or at any point afterwards. See also KRS secs. 534.030 and 534.040 (governing fines for misdemeanors). See also KRS 534.030(2)(a) and 534.040(1). See also KRS sec. 534.020, permitting courts to order installment payment plans, allows judges discretion to modify fines, costs, and fees when a person fails to pay.</t>
  </si>
  <si>
    <t>Louisiana gives judges discretion to convert all fines to community service—but not all fees. See HB 397 (2019) (La. Sess. Law Serv. Act 111, re-writing CCRP 885.1 E).</t>
  </si>
  <si>
    <t>Maine has mandatory fines and fees that cannot be modified. See Me. Rev. Stat. tit 17-A § 1702(1).</t>
  </si>
  <si>
    <t>Maryland does have mandatory fees.
See, e.g. Md. Code Ann., Crim. Law §3-905(b) (“A person who violates this section [that prohibits opening a letter not addressed to them without permission] is guilty of a misdemeanor and on conviction is subject to imprisonment for 6 days and a fine of $ 15.”)
However, Maryland law provides courts the authority to adjust fines based on ability to pay. Md. Code Ann., Cts. &amp; Jud. Proc. § 7-504(c).</t>
  </si>
  <si>
    <r>
      <rPr>
        <sz val="10"/>
        <rFont val="Verdana"/>
        <family val="2"/>
      </rPr>
      <t xml:space="preserve">Some, but not all, fines and fees allow for discretionary waiver.
</t>
    </r>
    <r>
      <rPr>
        <u/>
        <sz val="10"/>
        <color indexed="8"/>
        <rFont val="Helvetica Neue"/>
        <family val="2"/>
      </rPr>
      <t>https://www.mass.gov/files/documents/2016/11/nq/report-of-the-fines-and-fees-working-group.pdf</t>
    </r>
  </si>
  <si>
    <t>Michign does not allow courts to modify all fines and fees.</t>
  </si>
  <si>
    <r>
      <rPr>
        <sz val="10"/>
        <rFont val="Verdana"/>
        <family val="2"/>
      </rPr>
      <t xml:space="preserve">Conviction of certain offenses mandates fines or fees, with waiver specifically prohibited but reduction/alternative (“community work”) permitted in some but not all cases.  M.S. §§ 357.021, 609.101. 
</t>
    </r>
    <r>
      <rPr>
        <sz val="10"/>
        <rFont val="Verdana"/>
        <family val="2"/>
      </rPr>
      <t xml:space="preserve">
</t>
    </r>
    <r>
      <rPr>
        <u/>
        <sz val="10"/>
        <color indexed="8"/>
        <rFont val="Helvetica Neue"/>
        <family val="2"/>
      </rPr>
      <t>https://www.revisor.mn.gov/statutes/cite/357.021</t>
    </r>
    <r>
      <rPr>
        <sz val="10"/>
        <rFont val="Verdana"/>
        <family val="2"/>
      </rPr>
      <t xml:space="preserve"> 
</t>
    </r>
    <r>
      <rPr>
        <u/>
        <sz val="10"/>
        <color indexed="8"/>
        <rFont val="Helvetica Neue"/>
        <family val="2"/>
      </rPr>
      <t>https://www.revisor.mn.gov/statutes/cite/609.101</t>
    </r>
    <r>
      <rPr>
        <sz val="10"/>
        <rFont val="Verdana"/>
        <family val="2"/>
      </rPr>
      <t xml:space="preserve"> 
</t>
    </r>
    <r>
      <rPr>
        <sz val="10"/>
        <rFont val="Verdana"/>
        <family val="2"/>
      </rPr>
      <t xml:space="preserve">
</t>
    </r>
    <r>
      <rPr>
        <sz val="10"/>
        <rFont val="Verdana"/>
        <family val="2"/>
      </rPr>
      <t xml:space="preserve">Certain fines and fees are waivable based on finding of indigency e.g. M.S. § 611.17(c) (indigent counsel co-payment), 241.272(4) (incarceration fees), 169A.70 (certain surcharges)
</t>
    </r>
    <r>
      <rPr>
        <sz val="10"/>
        <rFont val="Verdana"/>
        <family val="2"/>
      </rPr>
      <t xml:space="preserve">
</t>
    </r>
    <r>
      <rPr>
        <sz val="10"/>
        <rFont val="Verdana"/>
        <family val="2"/>
      </rPr>
      <t xml:space="preserve">Legislation to permit waiver based on finding of indigency at sentencing is pending, but apparently stalled in the legislature.  HF 1060. 
</t>
    </r>
    <r>
      <rPr>
        <u/>
        <sz val="10"/>
        <color indexed="8"/>
        <rFont val="Helvetica Neue"/>
        <family val="2"/>
      </rPr>
      <t>https://www.revisor.mn.gov/bills/bill.php?f=HF1060&amp;b=house&amp;y=2019&amp;ssn=0</t>
    </r>
  </si>
  <si>
    <r>
      <rPr>
        <u/>
        <sz val="10"/>
        <color indexed="8"/>
        <rFont val="Helvetica Neue"/>
        <family val="2"/>
      </rPr>
      <t>https://courts.ms.gov/research/rules/msrulesofcourt/Rules%20of%20Criminal%20Procedure%20Post-070118.pdf</t>
    </r>
    <r>
      <rPr>
        <sz val="10"/>
        <rFont val="Verdana"/>
        <family val="2"/>
      </rPr>
      <t xml:space="preserve"> 
</t>
    </r>
    <r>
      <rPr>
        <sz val="10"/>
        <rFont val="Verdana"/>
        <family val="2"/>
      </rPr>
      <t xml:space="preserve">
</t>
    </r>
    <r>
      <rPr>
        <sz val="10"/>
        <rFont val="Verdana"/>
        <family val="2"/>
      </rPr>
      <t>Rule 26.6(d)(1): If it appears to the satisfaction of the court that nonpayment is not willful, the court shall enter an order allowing the defendant additional time for payment, reducing the amount thereof or of each installment, or revoking the fine or order of restitution or the unpaid portion thereof in whole or in part. Uowever, the court shall not suspend or reduce an assessment imposed pursuant to Mississippi Code Section 99-19-73.</t>
    </r>
  </si>
  <si>
    <t>A number of Missouri criminal court fees are mandatory.  E.g., Miss. Rev. Stat. 488.4014 (mandatory fees upon conviction of violations, misdemeanors, and felonies); 488.5230 (sheriffs fees).  
However, courts do have discretion to modify fines if a person does not have the ability to pay them. Supreme Court Rule 37.65(c).</t>
  </si>
  <si>
    <t>MCA secs. 46-18-232(2) and. 46-18-231(3), discussed in Primary Benchmark 4, give judges discretion to waive or modify costs and fines, respectively, at imposition.  
MCA sec. 46-18-232(3) permits judges the discretion to waive or modify costs after imposition (“A defendant who has been sentenced to pay costs and who is not in default in the payment may at any time petition the court that sentenced the defendant for remission of the payment of costs or of any unpaid portion of the costs. If it appears to the satisfaction of the court that payment of the amount due will impose manifest hardship on the defendant or the defendant's immediate family, the court may remit all or part of the amount due in costs or modify the method of payment.”).
There is no equivalent to MCA sec. 46-18-323(3) with regard to fines, but MCA sec. 46-18-233 may be interpreted to allow judges discretion to modify fines after imposition (“(1) Whenever a defendant is sentenced to pay a fine or costs under 46-18-231 or 46-18-232 and the imposition or execution of the rest of the defendant's sentence is deferred or suspended, the court may make payment of the fine or costs a condition for probation.
(2) A suspended or deferred sentence may not be revoked if the defendant defaults on the payment of the fine and the default is not attributable to an intentional refusal to obey the order of the court or a failure to make a good faith effort to make the payment.”).</t>
  </si>
  <si>
    <t>Neb. Rev. Stat. sec. 29-2206(1)(c) gives judges discretion, at imposition, to waive fines and costs or impose community service. 
Neb. Rev. Stat. sec. 29-2412 gives judges discretion to waive or modify fines and costs, including the substitution of community service, after imposition.</t>
  </si>
  <si>
    <t>Nevada law has been consistently interpreted as affording judges discretion to modify any fine or fee. For example, see:
Creps v. State, 94 Nev. 351, 358 n.5, 581 P.2d 842, 846 (1978): 
Gilbert v. State, 99 Nev. 702, 703, 669 P.2d 699, 699 (1983)
1993 Nev. AG LEXIS 9, 1993 Op. Atty Gen. Nev. 38.
Perez v. Second Judicial Dist. Court, 132 Nev. 1016, 385 P.3d 34 (2016).</t>
  </si>
  <si>
    <t>New Hampshire Rules of Criminal Procedure, Rule 29(e)(1), allows for the consideration of ability to pay fines, but after sentencing. Although N.H. REV. STAT. sec. 499:18-b gives judges wide discretion to waive fees, it leaves certain potential exceptions (“Except as otherwise specifically provided by the rules of the court . . .”).</t>
  </si>
  <si>
    <r>
      <rPr>
        <sz val="10"/>
        <rFont val="Verdana"/>
        <family val="2"/>
      </rPr>
      <t xml:space="preserve">New Jersey courts have discretion to modify—and in some cases to to waive or convert—fines and fees. See NJ ST 2B:19–8(a); NJSA 2C:46-3; </t>
    </r>
    <r>
      <rPr>
        <u/>
        <sz val="10"/>
        <color indexed="8"/>
        <rFont val="Helvetica Neue"/>
        <family val="2"/>
      </rPr>
      <t>https://www.njcourts.gov/attorneys/assets/rules/r1-13.pdf</t>
    </r>
    <r>
      <rPr>
        <sz val="10"/>
        <rFont val="Verdana"/>
        <family val="2"/>
      </rPr>
      <t>.</t>
    </r>
  </si>
  <si>
    <t>See N.M. Stat. Ann. §31-12-3(A)-(B).</t>
  </si>
  <si>
    <t>It appears after looking at the surrounding provisions in the fines, fees, and restitution code that courts can modify or even revoke sentences, fines, fees, or restitution outside of those specific fees discussed in § 420.35, based on ability to pay in broader circumstances as well. See, e.g., N.Y. Crim. Proc. Law § 420.10 (fines stemming from any charge can be revoked or modified for inability to pay), § 420.40 (mandatory surcharge, sex offender registration fee or DNA databank fee can be “deferred, in whole or in part, because, due to the indigence of such person the payment of said surcharge”). The only truly strict limitation on the courts’ authority to waive certain fees is in § 420.35(2),</t>
  </si>
  <si>
    <t>North Carolina has mandatory fees/surcharges, but the law grants courts the authority to waive or modify fines or fees.  See N.C. Gen. Stat. Ann. § 15A-1363; N.C. Gen. Stat. Ann. § 15A-1364.</t>
  </si>
  <si>
    <t>N.D. Cent. Code, § 12.1-32-05; N.D. Cent. Code § 12.1-32-08(5)</t>
  </si>
  <si>
    <t>Judges have discretion over some, but not all, fines. See R.C. 2929.28(B) (misdemeanors); R.C. 2929.18(B)(1) (certain felonies):
However, judges do have discretion over all costs. See,  e.g.,  R.C. 2947.23(C) (“The court retains jurisdiction to waive, suspend, or modify the payment of the costs of prosecution, including any costs under section 2947.231 of the Revised Code (concerns pharmacy board investigative costs), at the time of sentencing or at any time thereafter”).</t>
  </si>
  <si>
    <r>
      <rPr>
        <sz val="10"/>
        <rFont val="Verdana"/>
        <family val="2"/>
      </rPr>
      <t xml:space="preserve">OCCA rule 8.5 allows that defendant may be relieved of fines and/or costs if unable to pay due to disability or poverty, or may be required to report back a a later date. </t>
    </r>
    <r>
      <rPr>
        <u/>
        <sz val="10"/>
        <color indexed="8"/>
        <rFont val="Helvetica Neue"/>
        <family val="2"/>
      </rPr>
      <t>http://okcca.net/rules/rule-8.5/</t>
    </r>
  </si>
  <si>
    <t>Oregon does allow wide discretion to waive or modify fines— but not fees. However, the defendant must petition the court. See: ORS 161.685(5), ORS 161.665(5) and ORS 151.505(4).</t>
  </si>
  <si>
    <t>State imposes mandatory LFOs including fines under 30 Pa. Cons. Stat. § 923, and costs under 42 Pa. Cons. Stat. § 9721(c.1).</t>
  </si>
  <si>
    <t>R.I. Gen. Laws sec. 12-20-10(a) refers to “the court’s inherent power to remit any fine, fee, assessment or other costs of prosecution.”</t>
  </si>
  <si>
    <t>State law grants judges the authority to set a pay schedule, but not waive or modify the ultimate fine—even if the person is indigent. See section 17-25-350.
However, certain costs associated with traffic and alcohol education programs may be waived. See  section 17-22-350; section 17-22-550.</t>
  </si>
  <si>
    <t>Judges have discretion to waive or modify fines, but an equivalent statute does not appear to exist for costs.
Regarding fines, see TCA sec. 40-24-102 (“The several courts in which a cause is finally adjudged are authorized, either before or after final judgment, for good cause, to release the defendants, or any one (1) or more of them, from the whole or any part of fines or forfeitures accruing to the county or state.”).
Regarding discretion of costs, see State v. Black, 897 S.W.2d 680, 683 (Tenn. 1995), which indicates that although judges have some discretion to waive or modify costs, it is limited to certain situations (“[W]e believe that § 55–50–303(b)(1) should be construed as an exception to the general rules governing court costs. Therefore, we hold that General Sessions courts do possess the authority to waive court costs in a DUI case upon a finding that the defendant is indigent.”).</t>
  </si>
  <si>
    <t>Tex. Code Crim. Proc. Art. 45.041</t>
  </si>
  <si>
    <t>At imposition: 
Criminal fines on individuals are generally discretionary, but mandatory for driving under the influence.  If a court orders a defendant to pay fines, penalties, and forfeitures, then the state surcharge is mandatory.  
After imposition:  
State permits individuals ordered to pay costs, who are not in default of their payment, to petition the court at any time to modify the costs.  The court may remit part or all of those costs or modify the payment method if payment of the amount due “will impose a manifest hardship on the defendant or the defendant’s immediate family.”  Utah Code § 77-32a-109.
The court may reduce or revoke the unpaid amount of fines, surcharges, costs, or interest if, after the individual has been ordered to appear in a contempt hearing for failure to pay and found not in willful default.  This is not necessarily contingent on the defendant’s ability to pay.  Utah Code § 77-32a-104(2)(e).  The court may not modify the amount of a judgment of complete restitution.  Utah Code § 77-32a-104(5).</t>
  </si>
  <si>
    <t>Virginia statute authorizes judges to allow defendants to entered into a “modified” deferred payment agreement, for any defendant “unable to pay in full the fines and costs within 30 days of sentencing.” § 19.2-354.1</t>
  </si>
  <si>
    <t>Vermont allows judges discretion to waive fines in whole or in part. See 13 V.S.A. sec. 7178 (“A Superior judge, in his or her discretion, may suspend all or any part of the fine assessed against a respondent.”). However, some surchasrges are mandatory. See 13 V.S.A. sec. 7282(b).</t>
  </si>
  <si>
    <r>
      <rPr>
        <sz val="10"/>
        <rFont val="Verdana"/>
        <family val="2"/>
      </rPr>
      <t xml:space="preserve">Most LFOs are discretionary, with costs and certain other LFOs not permitted to be imposed on indigent defendants.  Upon finding that a person was not willfully in default of payments, the court may modify LFOs by allowing additional time, reducing amount of each installment, revoking the LFO in whole or in part, or converting the LFO to community service, except that if the court finds the person is indigent it shall order one of the aforementioned.  The standard is specifically indigence, rather than on ability to pay.  
</t>
    </r>
    <r>
      <rPr>
        <u/>
        <sz val="10"/>
        <color indexed="8"/>
        <rFont val="Helvetica Neue"/>
        <family val="2"/>
      </rPr>
      <t>https://www.courts.wa.gov/content/manuals/clj%20lfos.pdf</t>
    </r>
    <r>
      <rPr>
        <sz val="10"/>
        <rFont val="Verdana"/>
        <family val="2"/>
      </rPr>
      <t xml:space="preserve"> 
</t>
    </r>
    <r>
      <rPr>
        <sz val="10"/>
        <rFont val="Verdana"/>
        <family val="2"/>
      </rPr>
      <t xml:space="preserve">
</t>
    </r>
    <r>
      <rPr>
        <sz val="10"/>
        <rFont val="Verdana"/>
        <family val="2"/>
      </rPr>
      <t>However, the state imposes many mandatory LFOs that may not be waived or reduced, including a penalty assessment of $500 for a felony or gross misdemeanor and $250 for a misdemeanor (RCW 7.68.035), which is not waivable on the grounds of indigence (RCW 9.94A.760); a $100 DNA collection fee (RCW 43.43.7541); and a $200 criminal filing fee (RCW 36.18.020(2)).</t>
    </r>
  </si>
  <si>
    <t>W. Va. Code Ann. § 50-3-2a(d)(3) (West) and W. Va. Code Ann. § 62-4-17(c)(3) (West)</t>
  </si>
  <si>
    <t>Wis. Stat. § 800.095(4):  “The court may, at any time, authorize payment of the monetary judgment by installment payments, or may modify, suspend, or permanently stay the monetary judgment, or order that the judgment be satisfied by community service.”</t>
  </si>
  <si>
    <t>Wyoming does not afford judges discretion to waive or modify all fines and fees.</t>
  </si>
  <si>
    <r>
      <rPr>
        <sz val="10"/>
        <rFont val="Verdana"/>
        <family val="2"/>
      </rPr>
      <t xml:space="preserve">Alabama law allows courts to permit the payment of fines and fees on an installment plan, but does not require them to do so. See </t>
    </r>
    <r>
      <rPr>
        <u/>
        <sz val="10"/>
        <color indexed="8"/>
        <rFont val="Helvetica Neue"/>
        <family val="2"/>
      </rPr>
      <t>https://judicial.alabama.gov/docs/library/rules/cr26_11.pdf</t>
    </r>
    <r>
      <rPr>
        <sz val="10"/>
        <rFont val="Verdana"/>
        <family val="2"/>
      </rPr>
      <t>.  According to local practitioners, additional fees or interest charges can also be imposed.</t>
    </r>
  </si>
  <si>
    <t>State specifies that courts may permit payment plans but are not required to upon demand of a person who owes LFOs. See Alaska Stat. Ann. § 12.55.035(d).</t>
  </si>
  <si>
    <r>
      <rPr>
        <sz val="10"/>
        <rFont val="Verdana"/>
        <family val="2"/>
      </rPr>
      <t xml:space="preserve">Administrative Order No. 2017-80 requires all courts in Arizona to offer a payment plan for those who cannot afford to pay fees and fines at the time they are imposed.  However, the state also imposes a statutory payment fee of $20 on anyone using a payment plan.  Ariz. Rev. Stat. § 12-116(A).
</t>
    </r>
    <r>
      <rPr>
        <sz val="10"/>
        <rFont val="Verdana"/>
        <family val="2"/>
      </rPr>
      <t xml:space="preserve">
</t>
    </r>
    <r>
      <rPr>
        <u/>
        <sz val="10"/>
        <color indexed="8"/>
        <rFont val="Helvetica Neue"/>
        <family val="2"/>
      </rPr>
      <t>https://www.azcourts.gov/Portals/22/admorder/Orders17/2017-80.pdf</t>
    </r>
  </si>
  <si>
    <r>
      <rPr>
        <sz val="10"/>
        <rFont val="Verdana"/>
        <family val="2"/>
      </rPr>
      <t xml:space="preserve">The state does not allow payment plans as a matter of right and, in at least some cases, charges additional fees when payment plans are allowed. See, for example, </t>
    </r>
    <r>
      <rPr>
        <u/>
        <sz val="10"/>
        <color indexed="8"/>
        <rFont val="Helvetica Neue"/>
        <family val="2"/>
      </rPr>
      <t>https://codes.findlaw.com/ar/title-16-practice-procedure-and-courts/ar-code-sect-16-13-704.html</t>
    </r>
    <r>
      <rPr>
        <sz val="10"/>
        <rFont val="Verdana"/>
        <family val="2"/>
      </rPr>
      <t xml:space="preserve">. See also </t>
    </r>
    <r>
      <rPr>
        <u/>
        <sz val="10"/>
        <color indexed="8"/>
        <rFont val="Helvetica Neue"/>
        <family val="2"/>
      </rPr>
      <t>https://arktimes.com/arkansas-blog/2020/03/19/supreme-court-issues-last-word-on-illegal-fine-in-lr-traffic-court</t>
    </r>
    <r>
      <rPr>
        <sz val="10"/>
        <rFont val="Verdana"/>
        <family val="2"/>
      </rPr>
      <t>.</t>
    </r>
  </si>
  <si>
    <t>alifornia does not codify a right to enter into a payment plan, and does charge fees for the “processing of installment accounts.” 
See: Cal. Rules of Court 4.335(c)(4); Cal. Penal Code § 1205(e).</t>
  </si>
  <si>
    <t>CRS 18-1.3-702(1)(a)(III)(B) states that the court may direct “periodic payments, which may include payments at intervals, referred to . . . as a ‘payment plan.’”  However, this phrasing leaves the decision to implement a payment plan to the court’s discretion, not the individual’s choice.  
Furthermore, if a defendant does not pay any fines, fees, costs, surcharges, or other monetary assessments in full on the date of the assessment, the defendant must pay a one-time $25 fee, plus a $10 fee for each late payment.  CRS 16-11-101.6(1).  This fee can be waived by the court.</t>
  </si>
  <si>
    <t xml:space="preserve"> Connecticut does not codify any right to enter into long-term payment plans. </t>
  </si>
  <si>
    <t>Delaware statute authorizes—but does not require-- courts to allow payment plans.
See 11 Del. Code § 4104(a); 11 Del. Code § 4204€</t>
  </si>
  <si>
    <t>The District has not codified any such right.</t>
  </si>
  <si>
    <r>
      <rPr>
        <sz val="10"/>
        <rFont val="Verdana"/>
        <family val="2"/>
      </rPr>
      <t xml:space="preserve">An individual seeking to defer payment of fees, service charges, costs, or fines imposed by operation of law or order of the court under any provision of general law shall apply to the clerk for enrollment in a payment plan. The clerk shall enter into a payment plan with an individual who the court determines is indigent for costs. A monthly payment amount, calculated based upon all fees and all anticipated costs, is presumed to correspond to the person’s ability to pay if the amount does not exceed 2 percent of the person’s annual net income. See Fla. Stat. §28.246(4). On the County level, 65 out of 67 Counties have payment plans but requirements vary. </t>
    </r>
    <r>
      <rPr>
        <u/>
        <sz val="10"/>
        <color indexed="8"/>
        <rFont val="Helvetica Neue"/>
        <family val="2"/>
      </rPr>
      <t>https://finesandfeesjusticecenter.org/content/uploads/2020/05/Payment-Plans-Final-1.pdf</t>
    </r>
    <r>
      <rPr>
        <sz val="10"/>
        <rFont val="Verdana"/>
        <family val="2"/>
      </rPr>
      <t>. see page 4.</t>
    </r>
  </si>
  <si>
    <r>
      <rPr>
        <sz val="10"/>
        <rFont val="Verdana"/>
        <family val="2"/>
      </rPr>
      <t xml:space="preserve">Georgia does not codify this right.  If anything, someone who cannot afford to pay immediately may be subject to levy, foreclosure, garnishment, or other enforcement action to collect money. See Ga. Code Ann. § 17-10-20.
</t>
    </r>
    <r>
      <rPr>
        <sz val="10"/>
        <rFont val="Verdana"/>
        <family val="2"/>
      </rPr>
      <t xml:space="preserve">
</t>
    </r>
    <r>
      <rPr>
        <sz val="10"/>
        <rFont val="Verdana"/>
        <family val="2"/>
      </rPr>
      <t xml:space="preserve">Partial payment appears frowned upon in at least two major counties. See:
</t>
    </r>
    <r>
      <rPr>
        <sz val="10"/>
        <rFont val="Verdana"/>
        <family val="2"/>
      </rPr>
      <t xml:space="preserve">
</t>
    </r>
    <r>
      <rPr>
        <u/>
        <sz val="10"/>
        <color indexed="8"/>
        <rFont val="Helvetica Neue"/>
        <family val="2"/>
      </rPr>
      <t>https://www.duluthga.net/departments/municipal_court/paying_citations.php</t>
    </r>
    <r>
      <rPr>
        <sz val="10"/>
        <rFont val="Verdana"/>
        <family val="2"/>
      </rPr>
      <t xml:space="preserve"> 
</t>
    </r>
    <r>
      <rPr>
        <sz val="10"/>
        <rFont val="Verdana"/>
        <family val="2"/>
      </rPr>
      <t xml:space="preserve">
</t>
    </r>
    <r>
      <rPr>
        <u/>
        <sz val="10"/>
        <color indexed="8"/>
        <rFont val="Helvetica Neue"/>
        <family val="2"/>
      </rPr>
      <t>https://www.fultoncountyga.gov/inside-fulton-county/fulton-county-departments/state-court/traffic-citations</t>
    </r>
  </si>
  <si>
    <t>2018 HI SB 3018 proposed measures that would meet this criteria. It would Requir[e] the Judiciary to implement a payment plan program that offers any person who is unable to pay any court-ordered fines, fees, surcharges, costs, or monetary assessments the option of entering into a payment plan.”  However, it has not been passed into law.</t>
  </si>
  <si>
    <t xml:space="preserve">Iadho courts may, but are not required to, offer access to payment plans. </t>
  </si>
  <si>
    <r>
      <rPr>
        <sz val="10"/>
        <rFont val="Verdana"/>
        <family val="2"/>
      </rPr>
      <t xml:space="preserve">The state does not require courts to offer payment plans. However, Chicago requires the Clerk of the Circuit Court of Cook County to accept partial payment from defendants of the fines, fees, costs, reimbursements and other monetary penalties ordered by the court, without being specifically so directed by the court.  </t>
    </r>
    <r>
      <rPr>
        <u/>
        <sz val="10"/>
        <color indexed="8"/>
        <rFont val="Helvetica Neue"/>
        <family val="2"/>
      </rPr>
      <t>http://www.cookcountycourt.org/Manage/Division-Orders/View-Division-Order/ArticleId/291/GENERAL-ORDER-NO-25-Collection-of-Fines-Fees-and-Costs</t>
    </r>
  </si>
  <si>
    <t>Indiana statutes allowing for payment in intervals do so at the judge’s decision, not the defendant’s.  See IC 33-37-2-3(a)(3); IC 35-38-1-18(a)(3).</t>
  </si>
  <si>
    <t>Iowa Court Rule 26.2 provides that courts have discretion to enter into payment plans with individuals who owe over $300. One positive change brought by new legislation  coming into force in 2021 is that the new minimum amount per case for payment plans is now statutorily set at $100. Iowa Code 602.8107(1)(b).</t>
  </si>
  <si>
    <r>
      <rPr>
        <sz val="10"/>
        <rFont val="Verdana"/>
        <family val="2"/>
      </rPr>
      <t xml:space="preserve">State permits courts to order payment plans for fines but does not require courts to offer them as a matter of right.  Kan. Stat. Ann. § 21-6604(q); Kan. Stat. Ann. § 22-3425(1). 
</t>
    </r>
    <r>
      <rPr>
        <sz val="10"/>
        <rFont val="Verdana"/>
        <family val="2"/>
      </rPr>
      <t xml:space="preserve">
</t>
    </r>
    <r>
      <rPr>
        <sz val="10"/>
        <rFont val="Verdana"/>
        <family val="2"/>
      </rPr>
      <t xml:space="preserve">Wichita seems to be the only major jurisdiction that permits extensions and payment plans upon request, but imposes an additional charge.  
</t>
    </r>
    <r>
      <rPr>
        <u/>
        <sz val="10"/>
        <color indexed="8"/>
        <rFont val="Helvetica Neue"/>
        <family val="2"/>
      </rPr>
      <t>https://www.wichita.gov/Court/Pages/Payment.aspx</t>
    </r>
  </si>
  <si>
    <t>KRS sec. 534.020 allows installment payment plans for court costs, fees, or fines, but leaves the decision to implement such a plan to the judge, not the defendant.</t>
  </si>
  <si>
    <t>Louisana does not require courts to offer payment plans.</t>
  </si>
  <si>
    <t>Maine does not require courts to offer payment plans.</t>
  </si>
  <si>
    <r>
      <rPr>
        <sz val="10"/>
        <rFont val="Verdana"/>
        <family val="2"/>
      </rPr>
      <t xml:space="preserve">Maryland allows access to payment plans for certain traffic violations, but this is not the same for other fines and fees. See:
</t>
    </r>
    <r>
      <rPr>
        <sz val="10"/>
        <rFont val="Verdana"/>
        <family val="2"/>
      </rPr>
      <t xml:space="preserve">
</t>
    </r>
    <r>
      <rPr>
        <u/>
        <sz val="10"/>
        <color indexed="8"/>
        <rFont val="Helvetica Neue"/>
        <family val="2"/>
      </rPr>
      <t>https://www.mdcourts.gov/district/selfhelp/traffic/installmentplans</t>
    </r>
    <r>
      <rPr>
        <sz val="10"/>
        <rFont val="Verdana"/>
        <family val="2"/>
      </rPr>
      <t xml:space="preserve">
</t>
    </r>
    <r>
      <rPr>
        <sz val="10"/>
        <rFont val="Verdana"/>
        <family val="2"/>
      </rPr>
      <t xml:space="preserve">
</t>
    </r>
    <r>
      <rPr>
        <sz val="10"/>
        <rFont val="Verdana"/>
        <family val="2"/>
      </rPr>
      <t>Instead, the law gives courts discretion to allow an installment plan in other cases—but does not require it. Md. Code Ann., Cts. &amp; Jud. Proc. § 7-503 (West).</t>
    </r>
  </si>
  <si>
    <t>Massacussets does not require courts to offer access to payment plans.</t>
  </si>
  <si>
    <t>Michigan does not require courts to offer payment plans.</t>
  </si>
  <si>
    <r>
      <rPr>
        <sz val="10"/>
        <rFont val="Verdana"/>
        <family val="2"/>
      </rPr>
      <t xml:space="preserve">Payment plans are at the discretion of the court and not available to all litigants as a matter of right. See </t>
    </r>
    <r>
      <rPr>
        <u/>
        <sz val="10"/>
        <color indexed="8"/>
        <rFont val="Helvetica Neue"/>
        <family val="2"/>
      </rPr>
      <t>http://www.mncourts.gov/pay-a-fine.aspx</t>
    </r>
    <r>
      <rPr>
        <sz val="10"/>
        <rFont val="Verdana"/>
        <family val="2"/>
      </rPr>
      <t>; M.S. § 609.101(5).</t>
    </r>
  </si>
  <si>
    <r>
      <rPr>
        <sz val="10"/>
        <rFont val="Verdana"/>
        <family val="2"/>
      </rPr>
      <t xml:space="preserve">The state allows the court to permit installment payments, but does not allow a defendant to make the choice as a matter of right.
</t>
    </r>
    <r>
      <rPr>
        <sz val="10"/>
        <rFont val="Verdana"/>
        <family val="2"/>
      </rPr>
      <t xml:space="preserve">
</t>
    </r>
    <r>
      <rPr>
        <u/>
        <sz val="10"/>
        <color indexed="8"/>
        <rFont val="Helvetica Neue"/>
        <family val="2"/>
      </rPr>
      <t>https://courts.ms.gov/research/rules/msrulesofcourt/Rules%20of%20Criminal%20Procedure%20Post-070118.pdf</t>
    </r>
  </si>
  <si>
    <t>Missouri allows payment plans for fines and fees, but the relevant statutes do not include provisions permitting individual defendants to choose this option.  Rather, it is the court’s decision whether to allow such a payment plan. See VAMS sec. 558.004(4); VAMS sec. 4488.004(4); VAMS sec. 479.360(1)(8).</t>
  </si>
  <si>
    <t>Payment plans are at the discretion of the court. See MCA sec. 46-18-232(3); MCA sec. 46-18-234.</t>
  </si>
  <si>
    <t>Neb. Rev. Stat. sec. 29-2206(2)</t>
  </si>
  <si>
    <t>Courts are permitted to offer payment plans, but are not required to do so. NRS § 176.085.</t>
  </si>
  <si>
    <t>New Hampshire allows courts to offer payment plans, but leaves this to their discretion. See See N.H. REV. STAT. sec. 524:6-a(I). Payment plans also incur a surcharge. See NH Rules of Criminal Procedure, Rule 29(e)(3).</t>
  </si>
  <si>
    <r>
      <rPr>
        <sz val="10"/>
        <rFont val="Verdana"/>
        <family val="2"/>
      </rPr>
      <t xml:space="preserve">New Jersey allows—but does not require—courts to allow payment plans. 
</t>
    </r>
    <r>
      <rPr>
        <sz val="10"/>
        <rFont val="Verdana"/>
        <family val="2"/>
      </rPr>
      <t xml:space="preserve">
</t>
    </r>
    <r>
      <rPr>
        <u/>
        <sz val="10"/>
        <color indexed="8"/>
        <rFont val="Helvetica Neue"/>
        <family val="2"/>
      </rPr>
      <t>https://law.justia.com/codes/new-jersey/2013/title-2b/section-2b-12-23.1/</t>
    </r>
    <r>
      <rPr>
        <sz val="10"/>
        <rFont val="Verdana"/>
        <family val="2"/>
      </rPr>
      <t xml:space="preserve"> 
</t>
    </r>
    <r>
      <rPr>
        <sz val="10"/>
        <rFont val="Verdana"/>
        <family val="2"/>
      </rPr>
      <t xml:space="preserve">  
</t>
    </r>
    <r>
      <rPr>
        <sz val="10"/>
        <rFont val="Verdana"/>
        <family val="2"/>
      </rPr>
      <t>Payment plans are available as a matter of right only for people who are indigent.  Section 39:4-203.1</t>
    </r>
  </si>
  <si>
    <t>New Mexico courts are permitted to offer payment plans, but are not required to do so. N.M. Stat. Ann. §31-12-3(A).</t>
  </si>
  <si>
    <r>
      <rPr>
        <sz val="10"/>
        <rFont val="Verdana"/>
        <family val="2"/>
      </rPr>
      <t xml:space="preserve">Effective March 2021, defendants are entitled for payment plans for paying fees and fines related to traffic or vehicles only (See NY CLS Veh &amp; Tr § 1802).
</t>
    </r>
    <r>
      <rPr>
        <sz val="10"/>
        <rFont val="Verdana"/>
        <family val="2"/>
      </rPr>
      <t xml:space="preserve">In other cases, defendants may contact the court to request more time to pay—but are not entitled to it.
</t>
    </r>
    <r>
      <rPr>
        <u/>
        <sz val="10"/>
        <color indexed="8"/>
        <rFont val="Helvetica Neue"/>
        <family val="2"/>
      </rPr>
      <t>https://www.nycourts.gov/courthelp/Criminal/surchargesFees.shtml</t>
    </r>
  </si>
  <si>
    <t>In North Carolina, payment plans are available at the court’s discretion and not as a matter of right. See N.C. Gen. Stat. Ann. § 15A-1362(b).</t>
  </si>
  <si>
    <t>North Dakota courts may permit defendants to pay in installments, but are not required to. See N.D. Cent. Code, § 12.1-32-05; N.D. Cent. Code § 29-26-22(4).</t>
  </si>
  <si>
    <r>
      <rPr>
        <sz val="10"/>
        <rFont val="Verdana"/>
        <family val="2"/>
      </rPr>
      <t xml:space="preserve">Courts may offer payment plans, but are not required to. See R.C. 2929.28(G)(2); R.C.  1901.44(A)(2) (municipal courts); R.C 1907.25(A)(2) (county courts); 
</t>
    </r>
    <r>
      <rPr>
        <sz val="10"/>
        <rFont val="Verdana"/>
        <family val="2"/>
      </rPr>
      <t xml:space="preserve">
</t>
    </r>
    <r>
      <rPr>
        <sz val="10"/>
        <rFont val="Verdana"/>
        <family val="2"/>
      </rPr>
      <t xml:space="preserve">See also an article published in January 2019 on </t>
    </r>
    <r>
      <rPr>
        <u/>
        <sz val="10"/>
        <color indexed="8"/>
        <rFont val="Helvetica Neue"/>
        <family val="2"/>
      </rPr>
      <t>Cleveland.com</t>
    </r>
    <r>
      <rPr>
        <sz val="10"/>
        <rFont val="Verdana"/>
        <family val="2"/>
      </rPr>
      <t xml:space="preserve"> stating, “All 13 municipal courts in Cuyahoga County allow defendants who can't afford to immediately pay their fines and court fees for traffic tickets and other misdemeanors to pay their debts off gradually.”  However, the article notes that the courts are not forthcoming about this option.  
</t>
    </r>
    <r>
      <rPr>
        <u/>
        <sz val="10"/>
        <color indexed="8"/>
        <rFont val="Helvetica Neue"/>
        <family val="2"/>
      </rPr>
      <t>https://www.cleveland.com/metro/2017/04/some_cuyahoga_county_municipal.html</t>
    </r>
  </si>
  <si>
    <r>
      <rPr>
        <sz val="10"/>
        <rFont val="Verdana"/>
        <family val="2"/>
      </rPr>
      <t xml:space="preserve">The decision to implement a payment plan is left to the courts, not the individuals who have been sentenced to pay fines or costs.  See 22 Okla. Stat. Ann sec. 983(B) and 983(D), as well as OCCA Rule 8.3. </t>
    </r>
    <r>
      <rPr>
        <u/>
        <sz val="10"/>
        <color indexed="8"/>
        <rFont val="Helvetica Neue"/>
        <family val="2"/>
      </rPr>
      <t>http://okcca.net/rules/rule-8.3/</t>
    </r>
  </si>
  <si>
    <t>Oregon courts may allow payment plans but are not required to do so. Or. Rev. Stat. § 161.675(1).</t>
  </si>
  <si>
    <t>Pennsylvania law allows but does not require courts to offer payment plans—and even those statutes apply only upon default. See 42 Pa. Cons. Stat. § 9730(b) and criminal procedure rule 142.</t>
  </si>
  <si>
    <r>
      <rPr>
        <sz val="10"/>
        <rFont val="Verdana"/>
        <family val="2"/>
      </rPr>
      <t xml:space="preserve">The Rhode Island Judiciary website states, “If you cannot pay the full amount owed, you are encouraged to take the necessary steps to request placement on a payment plan by appearing at the appropriate clerks’ office.”  Public Inspection of Court Payments Owed, Rhode Island Judiciary, </t>
    </r>
    <r>
      <rPr>
        <u/>
        <sz val="10"/>
        <color indexed="8"/>
        <rFont val="Helvetica Neue"/>
        <family val="2"/>
      </rPr>
      <t>https://www.courts.ri.gov/Pages/courtpayments.aspx</t>
    </r>
    <r>
      <rPr>
        <sz val="10"/>
        <rFont val="Verdana"/>
        <family val="2"/>
      </rPr>
      <t>.</t>
    </r>
  </si>
  <si>
    <t>Judges are required to set up a resonable payment schedule-- but only if the person is indigent. Section 17-25-350.</t>
  </si>
  <si>
    <t>Courts may—but are not require to—allow people to enter into payment  plans.
However, in Minnehaha County practice standards include judicial inquiry into whether a defendant can pay and if a payment plan for fines and fees are necessary. No additional fees are included. Call with Karl Thoennes, Circuit Court Administrator, South Dakota Second Judicial Circuit, (Oct. 22, 2020).</t>
  </si>
  <si>
    <t>See TCA sec. 40-24-105(b)(2) (“The clerk of the court ordering disposition of an offense shall offer a payment plan, which must be reasonable and based on a person's income and ability to pay, to any person convicted of an offense under the criminal laws of this state who requests to make payments pursuant to an installment payment plan or who is required to enter into an installment payment plan in accordance with subdivision (b)(1). A person may request, and the court clerk shall grant, modifications to the payment plan upon a change in the person's financial circumstances or upon good cause shown. If the request for modification is denied by a deputy clerk, then the person may appeal the denial to the chief clerk. If a request for modification is denied by the chief clerk, then the person may petition the court for modifications to the payment plan based upon a change in the person's financial circumstances or upon good cause shown.”)</t>
  </si>
  <si>
    <r>
      <rPr>
        <sz val="10"/>
        <rFont val="Verdana"/>
        <family val="2"/>
      </rPr>
      <t xml:space="preserve">Texas does not offer payment plans as a matter of right. Houston, however, appears to offer them on demand. </t>
    </r>
    <r>
      <rPr>
        <u/>
        <sz val="10"/>
        <color indexed="8"/>
        <rFont val="Helvetica Neue"/>
        <family val="2"/>
      </rPr>
      <t>https://www.houstontx.gov/courts/paying-your-fine.html</t>
    </r>
    <r>
      <rPr>
        <sz val="10"/>
        <rFont val="Verdana"/>
        <family val="2"/>
      </rPr>
      <t xml:space="preserve">. </t>
    </r>
  </si>
  <si>
    <t>Utah does not require courts to offer payment plans.</t>
  </si>
  <si>
    <t>Virginia statute allows defendants to enter into payment plans and does not state that such entry incurs additional fees or interest. § 19.2-354.1(B)</t>
  </si>
  <si>
    <t>Vermont requires courts to offer payment plans—but only in cases where a person fails to pay a fine associated with traffic violation. See 4 V.S.A. sec. 1109(b)(2).</t>
  </si>
  <si>
    <t>Courts are generally permitted but not mandated to allow payment of LFOs based on payment plan at sentencing, but if the person is indigent under RCW § 10.101.010(3) the court is mandated to permit a payment plan or time extension for payment.  RCW § 10.01.170.</t>
  </si>
  <si>
    <t>Judges have discretion to allow payment plans but are not required to offer them. §50-3-2a(b)</t>
  </si>
  <si>
    <t>Wisconsin permits courts to offer payment plans but does not require it. Wis. Stat. § 800.09(1g); Wis. Stat. § 800.095(4).</t>
  </si>
  <si>
    <t>Wyoming does not require courts to offer payment plans to all defendants.</t>
  </si>
  <si>
    <t>No such efforts are underway in the state.</t>
  </si>
  <si>
    <r>
      <rPr>
        <sz val="10"/>
        <rFont val="Verdana"/>
        <family val="2"/>
      </rPr>
      <t xml:space="preserve">No such efforts are underway in the state.
</t>
    </r>
    <r>
      <rPr>
        <sz val="10"/>
        <rFont val="Verdana"/>
        <family val="2"/>
      </rPr>
      <t xml:space="preserve">
</t>
    </r>
    <r>
      <rPr>
        <sz val="10"/>
        <rFont val="Verdana"/>
        <family val="2"/>
      </rPr>
      <t xml:space="preserve">§ 4 ch. 33 SLA 2009 repealed the authorization for day fines previously established under Alaska Stat. Ann. § 12.55.086.  
</t>
    </r>
    <r>
      <rPr>
        <u/>
        <sz val="10"/>
        <color indexed="8"/>
        <rFont val="Helvetica Neue"/>
        <family val="2"/>
      </rPr>
      <t>http://www.akleg.gov/PDF/26/Bills/HB0170Z.PDF</t>
    </r>
  </si>
  <si>
    <r>
      <rPr>
        <sz val="10"/>
        <rFont val="Verdana"/>
        <family val="2"/>
      </rPr>
      <t xml:space="preserve">No such efforts are underway in the state. However,  Maricopa County was one of the earliest counties to pilot a day fines program as part of the Vera Institute/National Institute of Justice series in late 1980s.  (Although, due to the pre-existing mandatory minimums in state law, the model could not be fully implemented.)  But through an increased dependence in subsequent decades on using economic sanctions to fund not only Arizona courts but also various unrelated expenditures, Maricopa County’s day-fines program was pressured into folding in the 2000s.  
</t>
    </r>
    <r>
      <rPr>
        <sz val="10"/>
        <rFont val="Verdana"/>
        <family val="2"/>
      </rPr>
      <t xml:space="preserve">
</t>
    </r>
    <r>
      <rPr>
        <u/>
        <sz val="10"/>
        <color indexed="8"/>
        <rFont val="Helvetica Neue"/>
        <family val="2"/>
      </rPr>
      <t>https://ilr.law.uiowa.edu/print/volume-103-issue-1/graduating-economic-sanctions-according-to-ability-to-pay/</t>
    </r>
  </si>
  <si>
    <r>
      <rPr>
        <sz val="10"/>
        <rFont val="Verdana"/>
        <family val="2"/>
      </rPr>
      <t xml:space="preserve">No such initiative exists in the state.
</t>
    </r>
    <r>
      <rPr>
        <sz val="10"/>
        <rFont val="Verdana"/>
        <family val="2"/>
      </rPr>
      <t xml:space="preserve">In 1995, Bridgeport, Connecticut participated in the Connecticut Structure Fine Demonstration Project and experimented with a proportional fine system, but ultimately declined to continue their use. See </t>
    </r>
    <r>
      <rPr>
        <u/>
        <sz val="10"/>
        <color indexed="8"/>
        <rFont val="Helvetica Neue"/>
        <family val="2"/>
      </rPr>
      <t>https://www.vera.org/downloads/Publications/how-to-use-structured-fines-day-fines-as-an-intermediate-sanction-an-implementation-manual/legacy_downloads/How_to_use_day_fines.pdf</t>
    </r>
    <r>
      <rPr>
        <sz val="10"/>
        <rFont val="Verdana"/>
        <family val="2"/>
      </rPr>
      <t>.</t>
    </r>
  </si>
  <si>
    <t>No such effort is underway in the District.</t>
  </si>
  <si>
    <r>
      <rPr>
        <sz val="10"/>
        <rFont val="Verdana"/>
        <family val="2"/>
      </rPr>
      <t xml:space="preserve">No such efforts are underway in the state.
</t>
    </r>
    <r>
      <rPr>
        <sz val="10"/>
        <rFont val="Verdana"/>
        <family val="2"/>
      </rPr>
      <t xml:space="preserve">Polk County, Iowa participated in the Iowa Structured Fine Demonstration Project and experimented with a proportional fine system, but, in 1995, the legislature ultimately declined to continue with this system. See </t>
    </r>
    <r>
      <rPr>
        <u/>
        <sz val="10"/>
        <color indexed="8"/>
        <rFont val="Helvetica Neue"/>
        <family val="2"/>
      </rPr>
      <t>https://ilr.law.uiowa.edu/print/volume-103-issue-1/graduating-economic-sanctions-according-to-ability-to-pay/</t>
    </r>
    <r>
      <rPr>
        <sz val="10"/>
        <rFont val="Verdana"/>
        <family val="2"/>
      </rPr>
      <t>.</t>
    </r>
  </si>
  <si>
    <r>
      <rPr>
        <sz val="10"/>
        <rFont val="Verdana"/>
        <family val="2"/>
      </rPr>
      <t xml:space="preserve">No such efforts are underway in the state. The closest Maryland has come is legislation that was unfavorably reported in the House: </t>
    </r>
    <r>
      <rPr>
        <u/>
        <sz val="10"/>
        <color indexed="8"/>
        <rFont val="Helvetica Neue"/>
        <family val="2"/>
      </rPr>
      <t>https://legiscan.com/MD/bill/HB1178/2020</t>
    </r>
    <r>
      <rPr>
        <sz val="10"/>
        <rFont val="Verdana"/>
        <family val="2"/>
      </rPr>
      <t xml:space="preserve">
</t>
    </r>
    <r>
      <rPr>
        <sz val="10"/>
        <rFont val="Verdana"/>
        <family val="2"/>
      </rPr>
      <t xml:space="preserve">
</t>
    </r>
    <r>
      <rPr>
        <sz val="10"/>
        <rFont val="Verdana"/>
        <family val="2"/>
      </rPr>
      <t xml:space="preserve">Among other things it would pilot income-based fines: </t>
    </r>
    <r>
      <rPr>
        <u/>
        <sz val="10"/>
        <color indexed="8"/>
        <rFont val="Helvetica Neue"/>
        <family val="2"/>
      </rPr>
      <t>https://finesandfeesjusticecenter.org/articles/maryland-hb-1178-pilot-project-for-income-based-fines-fair-fines-act-of-2020/</t>
    </r>
  </si>
  <si>
    <r>
      <rPr>
        <sz val="10"/>
        <rFont val="Verdana"/>
        <family val="2"/>
      </rPr>
      <t xml:space="preserve">No such efforts are underway in Minnesota.
</t>
    </r>
    <r>
      <rPr>
        <sz val="10"/>
        <rFont val="Verdana"/>
        <family val="2"/>
      </rPr>
      <t xml:space="preserve">
</t>
    </r>
    <r>
      <rPr>
        <sz val="10"/>
        <rFont val="Verdana"/>
        <family val="2"/>
      </rPr>
      <t xml:space="preserve">However, Ramsey county is considering a pilot days fines program in one of its district courts as part of its participation in the PFM CJSF program. 
</t>
    </r>
    <r>
      <rPr>
        <u/>
        <sz val="10"/>
        <color indexed="8"/>
        <rFont val="Helvetica Neue"/>
        <family val="2"/>
      </rPr>
      <t>https://www.ramseycounty.us/sites/default/files/Government/Leadership/Board%20of%20Commissioners/Board%20workshops%20%26%20discussions/10-22-19%20Ramsey%20County%20Options%20to%20Reduce%20Use%20of%20Criminal%20Fines%20and%20Fees%20-%20Workshop%20Packet.pdf</t>
    </r>
  </si>
  <si>
    <r>
      <rPr>
        <sz val="10"/>
        <rFont val="Verdana"/>
        <family val="2"/>
      </rPr>
      <t xml:space="preserve">No such efforts are underway in the state.
</t>
    </r>
    <r>
      <rPr>
        <sz val="10"/>
        <rFont val="Verdana"/>
        <family val="2"/>
      </rPr>
      <t xml:space="preserve">However, a bill that would require the office of administrative trials and hearings to, in conjunction with a non-profit organization, create a day-fines pilot program and afterwards to report on its findings and recommendations was put before the New York City Council. It has not been passed into law </t>
    </r>
    <r>
      <rPr>
        <u/>
        <sz val="10"/>
        <color indexed="8"/>
        <rFont val="Helvetica Neue"/>
        <family val="2"/>
      </rPr>
      <t>https://legistar.council.nyc.gov/LegislationDetail.aspx?ID=4265946&amp;GUID=CB87BD3F-CC74-4FD0-ACC4-5B0217281D1A&amp;Options=&amp;Search=</t>
    </r>
    <r>
      <rPr>
        <sz val="10"/>
        <rFont val="Verdana"/>
        <family val="2"/>
      </rPr>
      <t xml:space="preserve"> 
</t>
    </r>
    <r>
      <rPr>
        <u/>
        <sz val="10"/>
        <color indexed="8"/>
        <rFont val="Helvetica Neue"/>
        <family val="2"/>
      </rPr>
      <t>https://gothamist.com/news/what-if-nyc-fines-were-based-what-you-can-pay</t>
    </r>
  </si>
  <si>
    <t>Oklahoma law permits the use of day fines, though it does not appear that any courts make use of the option. See 22 Okla. Stat. Ann. sec. 991a(A)(1)(y).</t>
  </si>
  <si>
    <r>
      <rPr>
        <sz val="10"/>
        <rFont val="Verdana"/>
        <family val="2"/>
      </rPr>
      <t xml:space="preserve">No such efforts are underway in the state.
</t>
    </r>
    <r>
      <rPr>
        <sz val="10"/>
        <rFont val="Verdana"/>
        <family val="2"/>
      </rPr>
      <t xml:space="preserve">
</t>
    </r>
    <r>
      <rPr>
        <sz val="10"/>
        <rFont val="Verdana"/>
        <family val="2"/>
      </rPr>
      <t xml:space="preserve">However, some Oregon counties had such a pilot program in the past (see </t>
    </r>
    <r>
      <rPr>
        <u/>
        <sz val="10"/>
        <color indexed="8"/>
        <rFont val="Helvetica Neue"/>
        <family val="2"/>
      </rPr>
      <t>https://ilr.law.uiowa.edu/print/volume-103-issue-1/graduating-economic-sanctions-according-to-ability-to-pay/</t>
    </r>
    <r>
      <rPr>
        <sz val="10"/>
        <rFont val="Verdana"/>
        <family val="2"/>
      </rPr>
      <t>).</t>
    </r>
  </si>
  <si>
    <r>
      <rPr>
        <sz val="10"/>
        <rFont val="Verdana"/>
        <family val="2"/>
      </rPr>
      <t xml:space="preserve">No such efforts are underway in Wisconsin. However, Milwaukee piloted a day fines program for 12 weeks, years ago.  Milwaukee implemented a pilot day fines project in municipal cases with at least one non-traffic violation, and its program did not mandate or preclude use of any other form of punishment.  The city’s pilot program faced implementation issues against preexisting statutory maximum caps, the decision to protect revenues by requiring courts to set aside day fines calculation for the lowest-income defendants in order to impose a $30 mandatory minimum fine, and longstanding collections issues that the city made little attempts to fix during the pilot period. 
</t>
    </r>
    <r>
      <rPr>
        <u/>
        <sz val="10"/>
        <color indexed="8"/>
        <rFont val="Helvetica Neue"/>
        <family val="2"/>
      </rPr>
      <t>https://ilr.law.uiowa.edu/print/volume-103-issue-1/graduating-economic-sanctions-according-to-ability-to-pay/</t>
    </r>
  </si>
  <si>
    <t xml:space="preserve">Alabama provides the right to counsel for “any person involved in a criminal or juvenile proceeding” where “representation by counsel is constitutionally required or is authorized or required by statute or court rule.” Alabama does not recognize the right to counsel in misdemeanor/violations where the defendant is not subject to incarceration.  In Alabama v. Shelton, the Alabama Supreme Court held that incarceration may not be imposed for uncounseled probation violators. 
However, it is unclear whether a person is entitled to counsel in a willfulness hearing, even though a willful failure to pay fines results in mandatory incarceration.   </t>
  </si>
  <si>
    <t>State also imposes a seriousness of crime requirement.  Alaska Stat. Ann. § 18.85.100(a):  “An indigent person who is under formal charge of having committed a serious crime and the crime has been the subject of an initial appearance or subsequent proceeding, or is being detained under a conviction of a serious crime, or is on probation or parole. . . is entitled to be represented. . .”</t>
  </si>
  <si>
    <t>Crim. R. Civ. P. 6.1 grants the right to counsel in “any criminal proceeding that may result in punishment involving a loss of liberty.”</t>
  </si>
  <si>
    <t>Arkansas law allows persons “with an offense punishable by imprisonment” to request counsel. Ark. Code Ann. § 16-87-213. However, this right does not necessarily extend to situations, such as probation revocation hearings, where a person faces possible incarceration for failure to pay.</t>
  </si>
  <si>
    <t>Cal. Penal Code § 987 provides the right to counsel before arraignment, and Cal. Gov. Code § 27706 states that the representation is for “all stages of the proceedings, including the preliminary examination.”</t>
  </si>
  <si>
    <r>
      <rPr>
        <sz val="10"/>
        <rFont val="Verdana"/>
        <family val="2"/>
      </rPr>
      <t xml:space="preserve">Connecticut statutes and court rules do not include this right:
</t>
    </r>
    <r>
      <rPr>
        <sz val="10"/>
        <rFont val="Verdana"/>
        <family val="2"/>
      </rPr>
      <t xml:space="preserve">
</t>
    </r>
    <r>
      <rPr>
        <sz val="10"/>
        <rFont val="Verdana"/>
        <family val="2"/>
      </rPr>
      <t xml:space="preserve">Conn. Gen. Stat. § 18-63 
</t>
    </r>
    <r>
      <rPr>
        <sz val="10"/>
        <rFont val="Verdana"/>
        <family val="2"/>
      </rPr>
      <t xml:space="preserve">Upon any conviction for a crime, if the convict fails to pay any fine lawfully imposed, he shall be committed to a community correctional center until such fine is paid.
</t>
    </r>
    <r>
      <rPr>
        <sz val="10"/>
        <rFont val="Verdana"/>
        <family val="2"/>
      </rPr>
      <t xml:space="preserve">
</t>
    </r>
    <r>
      <rPr>
        <sz val="10"/>
        <rFont val="Verdana"/>
        <family val="2"/>
      </rPr>
      <t xml:space="preserve">Conn. Practice Book § 43-18 (2020), </t>
    </r>
    <r>
      <rPr>
        <u/>
        <sz val="10"/>
        <color indexed="8"/>
        <rFont val="Helvetica Neue"/>
        <family val="2"/>
      </rPr>
      <t>https://www.jud.ct.gov/Publications/PracticeBook/PB.pdf</t>
    </r>
    <r>
      <rPr>
        <sz val="10"/>
        <rFont val="Verdana"/>
        <family val="2"/>
      </rPr>
      <t xml:space="preserve">
</t>
    </r>
    <r>
      <rPr>
        <sz val="10"/>
        <rFont val="Verdana"/>
        <family val="2"/>
      </rPr>
      <t>Connecticut Superior Court Rules state that “no person shall be incarcerated as a result of failure to pay a fine unless the judicial authority first inquires as to the person’s ability to pay the fine,” but make no mention of a right to counsel.</t>
    </r>
  </si>
  <si>
    <r>
      <rPr>
        <sz val="10"/>
        <rFont val="Verdana"/>
        <family val="2"/>
      </rPr>
      <t xml:space="preserve">Delaware codifies a right to counsel only when a person is "charged with a crime in which incarceration may be imposed as a penalty and found to be indigent.” This does not include situations where a person faces possible incarceration for failure to pay. See Del. Code Ann. tit. 29, § 4602(a) and </t>
    </r>
    <r>
      <rPr>
        <u/>
        <sz val="10"/>
        <color indexed="8"/>
        <rFont val="Helvetica Neue"/>
        <family val="2"/>
      </rPr>
      <t>https://ods.delaware.gov/how-get-attorney/</t>
    </r>
    <r>
      <rPr>
        <sz val="10"/>
        <rFont val="Verdana"/>
        <family val="2"/>
      </rPr>
      <t>. The leading case governing appointment of counsel in that probation-violation situation, from the DE Supreme Court, cautions that probationers do not have the right the right to counsel in a parole revocation hearing where “counsel could not make a constructive contribution to the probation proceedings,” seemingly because 1) it was not disputed that a violation of the defendant’s probation conditions had occurred and 2) the sentencing judge had the statutory authority to incarcerate the defendant for violating those conditions.  See Jones v. State, 560 A.2d 1056, 1059 (Del. 1989)</t>
    </r>
  </si>
  <si>
    <r>
      <rPr>
        <sz val="10"/>
        <rFont val="Verdana"/>
        <family val="2"/>
      </rPr>
      <t xml:space="preserve">Imprisoning defendants for defaulting in the payment of a criminal fine does not explicitly require appointment of counsel:
</t>
    </r>
    <r>
      <rPr>
        <sz val="10"/>
        <rFont val="Verdana"/>
        <family val="2"/>
      </rPr>
      <t xml:space="preserve">
</t>
    </r>
    <r>
      <rPr>
        <u/>
        <sz val="10"/>
        <color indexed="8"/>
        <rFont val="Helvetica Neue"/>
        <family val="2"/>
      </rPr>
      <t>https://code.dccouncil.us/dc/council/code/sections/16-706.html</t>
    </r>
  </si>
  <si>
    <t>In Florida, a person who is indigent may not be refused counsel. However, the clerk of court determines whether a person is indigent and thus able to assert that right. The Clerk may use criteria under Fla. Stat. §27.52(2) to determine this. Under Fla. Stat. 27.51, a person is not necessarily eligible for representation by a public defender in call cases where incarceration might result from failure to pay fines/fees.</t>
  </si>
  <si>
    <t>Georgia codifies the right to counsel in all matters that may result in imprisonment, including probation revocation hearings. Ga. Code Ann. § 17-12-23.</t>
  </si>
  <si>
    <t>HRS sec. 706-644, which permits incarceration as punishment for willful default on payment due to the court (see explanation in Primary Benchmark 5), does not include a right to counsel.</t>
  </si>
  <si>
    <r>
      <rPr>
        <sz val="10"/>
        <rFont val="Verdana"/>
        <family val="2"/>
      </rPr>
      <t xml:space="preserve">Idaho Code § 19-852 specifies right to counsel at all stages of matter (including post-conviction and post-commitment, unless court finds unreasonable).
</t>
    </r>
    <r>
      <rPr>
        <u/>
        <sz val="10"/>
        <color indexed="8"/>
        <rFont val="Helvetica Neue"/>
        <family val="2"/>
      </rPr>
      <t>https://legislature.idaho.gov/statutesrules/idstat/Title19/T19CH8/SECT19-852/</t>
    </r>
  </si>
  <si>
    <t>Failure to pay fines and fees can be charged as contempt.  In Illinois, this is civil contempt even if it can result in imprisonment, and defendants have no right to appointed counsel.  
Furthermore, in Illinois, “a respondent in an indirect civil contempt proceeding is not entitled to appointed counsel if he or she is indigent, even though the contempt proceeding may result in imprisonment.”  In re Marriage of Betts, 200 Ill. App. 3d 26, 53, 558 N.E.2d 404, 422 (1990).  Where the contempt is based solely on the nonpayment of money, and is imposed to induce the defendant to comply, it is likely a civil contempt.  Courts have found that violation of probation in the form of failure to pay costs or restitution can be treated as civil contempt. People v. Penson, 197 Ill. App. 3d 941, 945, 557 N.E.2d 230, 233 (1990) (citing People v. Mowery (1983), 116 Ill.App.3d 695, 701, 72 Ill.Dec. 238, 243, 452 N.E.2d 363, 368; People v. Bertalot (1988), 164 Ill.App.3d 89, 92-93, 115 Ill.Dec. 942, 946, 518 N.E.2d 467, 469.)</t>
  </si>
  <si>
    <r>
      <rPr>
        <sz val="10"/>
        <rFont val="Verdana"/>
        <family val="2"/>
      </rPr>
      <t xml:space="preserve">The statutes permitting incarceration for failure to pay fines or costs do not include a codified right to counsel.  See IC 33-37-2-3(d) (costs) and IC 35-38-1-18(d) (fines) in discussion of Primary Benchmark 5.  Research did not reveal other statutes that codify such a right. 
</t>
    </r>
    <r>
      <rPr>
        <sz val="10"/>
        <rFont val="Verdana"/>
        <family val="2"/>
      </rPr>
      <t xml:space="preserve">
</t>
    </r>
    <r>
      <rPr>
        <sz val="10"/>
        <rFont val="Verdana"/>
        <family val="2"/>
      </rPr>
      <t xml:space="preserve">See also The Right to Counsel in Indiana: Evaluation of Trial Level Indigent Defense Services, </t>
    </r>
    <r>
      <rPr>
        <u/>
        <sz val="10"/>
        <color indexed="8"/>
        <rFont val="Helvetica Neue"/>
        <family val="2"/>
      </rPr>
      <t>https://www.nacdl.org/Document/RighttoCounselinINEvaluationofTrialLevelPDServices</t>
    </r>
    <r>
      <rPr>
        <sz val="10"/>
        <rFont val="Verdana"/>
        <family val="2"/>
      </rPr>
      <t xml:space="preserve"> (discussing the limitations of Indiana’s provision of effective counsel to indigent defendants).</t>
    </r>
  </si>
  <si>
    <t>Iowa does codify a right to counsel in all such cases. See Iowa Code § 815.10.</t>
  </si>
  <si>
    <t>Kansas does not guarantee a right to counsel in all such cases. See Kan. Stat. Ann. § 22-4503(a).</t>
  </si>
  <si>
    <t>KRS sec. 534.020, governing incarceration for failure to pay court costs, fees, or fines, does not include a right to counsel.  Nor do other Kentucky laws provide this right.</t>
  </si>
  <si>
    <t>La. Code Crim. Proc. Ann. art. 895.5.</t>
  </si>
  <si>
    <t>Me. Rev. Stat. tit 17-A § 1607(4) provides that a person may be confined in a county jail for defaulting on payment of a fine. No mention is made of right to a counsel.
Under Colson v. State, 498 A.2d 585, 585 (Me. 1985), the court held that the failure to appoint a court-appointed attorney in a § 1304 (defaulting on a criminal fine) proceeding was not a per se violation of a defendant's due process rights. The court noted that the defendant was already convicted of a crime and thus, was not entitled to the full panoply of due process rights afforded an accused.</t>
  </si>
  <si>
    <t>Maryland courts may decide to imprison a defendant unable to pay their fine, and Maryland law grants a right to counsel in certain cases, which include “any other proceeding in which confinement under a judicial commitment of an individual in a public or private institution may result.” See Md. Code Ann., Cts. &amp; Jud. Proc. § 7-504 (West) and Md. Code Ann., Crim. Proc. § 16-210 (West).</t>
  </si>
  <si>
    <r>
      <rPr>
        <sz val="10"/>
        <rFont val="Verdana"/>
        <family val="2"/>
      </rPr>
      <t xml:space="preserve">Criminal defendants in Massachusetts have the right to counsel at a hearing on a default for failure to appear after non-payment of fees or fines, if the defendant faces imprisonment. See Gomes, 407 Mass. at 211 (“[T]he defendant also maintains that he had the right to be represented by counsel at the hearing that should have been held on his default. He is correct.”).
</t>
    </r>
    <r>
      <rPr>
        <sz val="10"/>
        <rFont val="Verdana"/>
        <family val="2"/>
      </rPr>
      <t xml:space="preserve">For probation failures to pay fines and fees there is a right to counsel
</t>
    </r>
    <r>
      <rPr>
        <sz val="10"/>
        <rFont val="Verdana"/>
        <family val="2"/>
      </rPr>
      <t xml:space="preserve">See page 15: </t>
    </r>
    <r>
      <rPr>
        <u/>
        <sz val="10"/>
        <color indexed="8"/>
        <rFont val="Helvetica Neue"/>
        <family val="2"/>
      </rPr>
      <t>https://www.mass.gov/info-details/guidelines-for-probation-violation-proceedings-in-the-superior-court#section-5:-initial-violation-hearing-</t>
    </r>
  </si>
  <si>
    <t>The state has only codified the right to indigent defense under limited circumstances.
MCR 6.505(A) on the right to legal assistance states that “If the defendant has requested appointment of counsel, and the court has determined that the defendant is indigent, the court may appoint counsel for the defendant at any time during the proceedings under this subchapter.  Counsel must be appointed if the court directs that oral argument or an evidentiary hearing be held.”</t>
  </si>
  <si>
    <t>M.S. § 611.14-18</t>
  </si>
  <si>
    <r>
      <rPr>
        <sz val="10"/>
        <rFont val="Verdana"/>
        <family val="2"/>
      </rPr>
      <t xml:space="preserve">The law requires the appointment of an attorney in criminal cases that may result in incarceration, but does not clarify whether this extends to cases involving civil contempt:
</t>
    </r>
    <r>
      <rPr>
        <sz val="10"/>
        <rFont val="Verdana"/>
        <family val="2"/>
      </rPr>
      <t xml:space="preserve">
</t>
    </r>
    <r>
      <rPr>
        <u/>
        <sz val="10"/>
        <color indexed="8"/>
        <rFont val="Helvetica Neue"/>
        <family val="2"/>
      </rPr>
      <t>https://courts.ms.gov/research/rules/msrulesofcourt/Rules%20of%20Criminal%20Procedure%20Post-070118.pdf</t>
    </r>
    <r>
      <rPr>
        <sz val="10"/>
        <rFont val="Verdana"/>
        <family val="2"/>
      </rPr>
      <t xml:space="preserve">  
</t>
    </r>
    <r>
      <rPr>
        <sz val="10"/>
        <rFont val="Verdana"/>
        <family val="2"/>
      </rPr>
      <t xml:space="preserve">
</t>
    </r>
    <r>
      <rPr>
        <sz val="10"/>
        <rFont val="Verdana"/>
        <family val="2"/>
      </rPr>
      <t xml:space="preserve">Notably, Mississippi does not provide counsel to indigent defendants in the period between arrest and arraignment following grand jury indictment.  See </t>
    </r>
    <r>
      <rPr>
        <u/>
        <sz val="10"/>
        <color indexed="8"/>
        <rFont val="Helvetica Neue"/>
        <family val="2"/>
      </rPr>
      <t>http://www.ospd.ms.gov/6AC_mississippi_report_2018%20(Final%20for%20Release).pdf</t>
    </r>
    <r>
      <rPr>
        <sz val="10"/>
        <rFont val="Verdana"/>
        <family val="2"/>
      </rPr>
      <t xml:space="preserve"> (“Instead, during the entire period between a felony arrest and the arraignment on indictment, indigent felony defendants fall into a “black hole” in which they are not represented by an attorney.”)</t>
    </r>
  </si>
  <si>
    <t>Failure to pay court costs can be punished by indirect contempt, since it requires notice and a hearing to the defendant.  In indirect criminal contempt, if there is a reasonable likelihood of jail time being imposed, the contemnor who is indigent and consequently unable to retain counsel should be provided with appointed counsel. Hunt v. Moreland, 697 S.W.2d 326, 329-330 (Mo.App. E.D. 1985) 
For ordinance violations, see Missouri Supreme Court Rule 37.65(g)</t>
  </si>
  <si>
    <t>Montana codifies a right to counsel when defending against a charge.  See MCA sec. 46-8-101.
MCA sec. 46-18-203(4)(d) also codifies a right to counsel with regard to revocation of a suspended or deferred sentence.
Although Montana does not explicitly provides a right to counsel when an individual may be faced with imprisonment for contempt for failure to pay, such a scenario may be considered to fit within a the definition of “violat[ing] [a] condition of a sentence,” discussed in MCA sec. 46-18-203.</t>
  </si>
  <si>
    <t>Nebraksa codifies the right to counsel in situations where people face charges that may be punished with incarceration-- but not necessarily in cases where people face imprisonment for failing to pay fines and fees. See See Neb. Rev. Stat. sec. 29-3902.</t>
  </si>
  <si>
    <r>
      <rPr>
        <sz val="10"/>
        <rFont val="Verdana"/>
        <family val="2"/>
      </rPr>
      <t xml:space="preserve">NRS § 178.397:  “Every defendant accused of a misdemeanor for which jail time may be imposed, a gross misdemeanor or a felony and who is financially unable to obtain counsel is entitled to have counsel assigned to represent the defendant at every stage of the proceedings from the defendant’s initial appearance before a magistrate or the court through appeal, unless the defendant waives such appointment.”  
</t>
    </r>
    <r>
      <rPr>
        <u/>
        <sz val="10"/>
        <color indexed="8"/>
        <rFont val="Helvetica Neue"/>
        <family val="2"/>
      </rPr>
      <t>https://www.leg.state.nv.us/nrs/NRS-178.html#NRS178Sec397</t>
    </r>
    <r>
      <rPr>
        <sz val="10"/>
        <rFont val="Verdana"/>
        <family val="2"/>
      </rPr>
      <t>.</t>
    </r>
  </si>
  <si>
    <r>
      <rPr>
        <sz val="10"/>
        <rFont val="Verdana"/>
        <family val="2"/>
      </rPr>
      <t xml:space="preserve">N.H. REV. STAT. sec. 604-A:2(f)(I). Also, in a 2019 decision, the New Hampshire Supreme Court ruled that indigent defendants cannot be jailed, without adequate due process, for failure to pay public defender costs.  See </t>
    </r>
    <r>
      <rPr>
        <u/>
        <sz val="10"/>
        <color indexed="8"/>
        <rFont val="Helvetica Neue"/>
        <family val="2"/>
      </rPr>
      <t>https://www.nhpr.org/post/nh-supreme-court-rules-favor-defendants-who-cant-repay-legal-fees#stream/0</t>
    </r>
    <r>
      <rPr>
        <sz val="10"/>
        <rFont val="Verdana"/>
        <family val="2"/>
      </rPr>
      <t>.</t>
    </r>
  </si>
  <si>
    <t>The New Jersey Supreme Court requires, as a matter of "fundamental fairness," that counsel be appointed whenever an indigent defendant faces imprisonment or "other consequence of magnitude." The lower courts have interpreted this language as requiring counsel to be appointed if a defendant is facing loss of his or her driver's license, or a fine of $1,800. Rodriguez v. Rosenblatt 58 N.J. 281, 295, 277 A.2d 216 (1971)</t>
  </si>
  <si>
    <t>New Mexico does not codify a right to counsel in all proceedings that may result in incarceration for failure to pay.</t>
  </si>
  <si>
    <t>See N.C. Gen. Stat. Ann. § 7A-451(a)</t>
  </si>
  <si>
    <t>N.D.R. Crim. P. Rule 44 - Under North Dakota law, an indigent person facing a felony or non-felony charge in state court is entitled to have counsel provided at public expense to represent the defendant at every stage of the proceeding from initial appearance through appeal, unless the defendant waives this right, or the magistrate determines that sentence upon conviction will not include imprisonment.
Peters-Riemers v. Riemers, 663 N.W.2d 657 (N.D. 2003) - In 2003 the Supreme Court of North Dakota held that “due process requires one who may be deprived of liberty through a contempt proceeding to be afforded a reasonable opportunity to obtain counsel to represent him” in a contempt proceeding in which the defendant faces potential incarceration. In case that person in indigent, the court should appoint that person a counsel.</t>
  </si>
  <si>
    <t>R.C. § 2947.14(B); State v. Swift, (2nd Dist.), 2005-Ohio-1599.</t>
  </si>
  <si>
    <t>22 Okla. Stat. Ann sec. 13:
In a criminal action the defendant is entitled:
1. To a speedy and public trial.
2. To be allowed counsel, as in civil actions, or to appear and defend in person and with counsel; and,
3. To produce witnesses on his behalf, and to be confronted with the witnesses against him in the presence of the court.
Olahoma also provides for counsel with regard to revocation of suspended sentences.  See 22 Okla. Stat. Ann. sec. 991b(F), stating in relevant part, “The person whose suspended sentence is being considered for revocation at the hearing shall have the right to be represented by counsel, to present competent evidence in his or her own behalf and to be confronted by the witnesses against the defendant.”</t>
  </si>
  <si>
    <t>Incarceration is not a consequence for failure to pay; In probation violation proceedings where a defendant is alleged to be in violation of probation for failing to pay fines and fees, a defendant has a right to court appointed counsel.  ORS 135.050(2), (5).  However, non-incarceration sanctions for failure to pay are permissible.  See, e.g. State v. Bell, 264 Or App 230, 331 P3d 1062 (2014) (no due process problem with court imposing non-incarceration sanctions for failure to pay even when the state failed to prove willful non-payment).</t>
  </si>
  <si>
    <t>Commonwealth v. Diaz, No. 893 MDA 2017 (Pa. Super. Ct. 2018), found that defendants facing incarceration for failure to pay fees/fines have a right to appointed counsel.</t>
  </si>
  <si>
    <t>R.I. Gen Laws sec. 12-21-9 does not include a right to counsel where a person faces possible incarceration, nor is such a right codified elsewhere.</t>
  </si>
  <si>
    <r>
      <rPr>
        <sz val="10"/>
        <rFont val="Verdana"/>
        <family val="2"/>
      </rPr>
      <t xml:space="preserve">South Carolina law guarantees a right to representation in all cases where the punishment for a crime may include incarceration. However, it does not guarantee a right to counsel in cases where people risk incarceration for contempt, after failing to pay. See </t>
    </r>
    <r>
      <rPr>
        <u/>
        <sz val="10"/>
        <color indexed="8"/>
        <rFont val="Helvetica Neue"/>
        <family val="2"/>
      </rPr>
      <t>https://sccid.sc.gov/about-us/county-public-defenders</t>
    </r>
    <r>
      <rPr>
        <sz val="10"/>
        <rFont val="Verdana"/>
        <family val="2"/>
      </rPr>
      <t xml:space="preserve">. </t>
    </r>
  </si>
  <si>
    <t>South Dakota permits an indigent defendant to request that counsel be assigned if it is satisfactorily shown that the defendant does not have sufficient money, credit, or property to employ counsel, however, there is no codified law granting an automatic right to counsel. S.D. Codified Laws § 23A-40-6.</t>
  </si>
  <si>
    <t>Tennessee Supreme Court Rule 13 sec. 1(d) states that “the court or appointing authority shall advise any party without counsel of the right to be represented throughout the case by counsel and that counsel will be appointed if the party is indigent and requests appointment of counsel,” with regard to the following cases (among others): “(A) Cases in which an adult is charged with a felony or a misdemeanor and is in jeopardy of incarceration; (B) Contempt of court proceedings in which the defendant is in jeopardy of incarceration; . . . (E) Parole revocation proceedings pursuant to the authority of state and/or federal law.”</t>
  </si>
  <si>
    <r>
      <rPr>
        <sz val="10"/>
        <rFont val="Verdana"/>
        <family val="2"/>
      </rPr>
      <t xml:space="preserve">An indigent defendant is entitled to have an attorney appointed to represent him in any adversary judicial proceeding that may result in punishment by confinement and in any other criminal proceeding if the court concludes that the interests of justice require representation. Art. 1.051 (c ) </t>
    </r>
    <r>
      <rPr>
        <u/>
        <sz val="10"/>
        <color indexed="8"/>
        <rFont val="Helvetica Neue"/>
        <family val="2"/>
      </rPr>
      <t>https://statutes.capitol.texas.gov/Docs/CR/htm/CR.1.htm</t>
    </r>
  </si>
  <si>
    <r>
      <rPr>
        <sz val="10"/>
        <rFont val="Verdana"/>
        <family val="2"/>
      </rPr>
      <t xml:space="preserve">Utah R. Crim. P. 8(a):  a defendant “if indigent, has the right to court-appointed counsel if the defendant faces any possibility of the deprivation of liberty.”
</t>
    </r>
    <r>
      <rPr>
        <u/>
        <sz val="10"/>
        <color indexed="8"/>
        <rFont val="Helvetica Neue"/>
        <family val="2"/>
      </rPr>
      <t>https://www.utcourts.gov/resources/rules/urcrp/view.html?title=Rule%208%20Appointment%20of%20counsel.&amp;rule=URCRP08.html</t>
    </r>
    <r>
      <rPr>
        <sz val="10"/>
        <rFont val="Verdana"/>
        <family val="2"/>
      </rPr>
      <t xml:space="preserve"> 
</t>
    </r>
    <r>
      <rPr>
        <sz val="10"/>
        <rFont val="Verdana"/>
        <family val="2"/>
      </rPr>
      <t xml:space="preserve">
</t>
    </r>
    <r>
      <rPr>
        <sz val="10"/>
        <rFont val="Verdana"/>
        <family val="2"/>
      </rPr>
      <t xml:space="preserve">Utah Code § 78B-6-317(3) also provides that defendant has right to counsel if ordered to appear on contempt of court hearing for default on LFOs. 
</t>
    </r>
    <r>
      <rPr>
        <u/>
        <sz val="10"/>
        <color indexed="8"/>
        <rFont val="Helvetica Neue"/>
        <family val="2"/>
      </rPr>
      <t>https://le.utah.gov/xcode/Title78B/Chapter6/78B-6-S317.html?v=C78B-6-S317_2017050920170509</t>
    </r>
  </si>
  <si>
    <r>
      <rPr>
        <sz val="10"/>
        <rFont val="Verdana"/>
        <family val="2"/>
      </rPr>
      <t xml:space="preserve">Relevant law refers to appointment of counsel in cases where the accused is charged; but there is discussion of representation in cases where a defendant is unable to pay their fine.  See, e.g., </t>
    </r>
    <r>
      <rPr>
        <u/>
        <sz val="10"/>
        <color indexed="8"/>
        <rFont val="Helvetica Neue"/>
        <family val="2"/>
      </rPr>
      <t>https://law.lis.virginia.gov/vacode/title19.2/chapter21/section19.2-358/</t>
    </r>
    <r>
      <rPr>
        <sz val="10"/>
        <rFont val="Verdana"/>
        <family val="2"/>
      </rPr>
      <t xml:space="preserve">; </t>
    </r>
    <r>
      <rPr>
        <u/>
        <sz val="10"/>
        <color indexed="8"/>
        <rFont val="Helvetica Neue"/>
        <family val="2"/>
      </rPr>
      <t>https://law.lis.virginia.gov/vacode/19.2-354/</t>
    </r>
    <r>
      <rPr>
        <sz val="10"/>
        <rFont val="Verdana"/>
        <family val="2"/>
      </rPr>
      <t xml:space="preserve">; </t>
    </r>
    <r>
      <rPr>
        <u/>
        <sz val="10"/>
        <color indexed="8"/>
        <rFont val="Helvetica Neue"/>
        <family val="2"/>
      </rPr>
      <t>https://law.lis.virginia.gov/vacode/19.2-160/</t>
    </r>
    <r>
      <rPr>
        <sz val="10"/>
        <rFont val="Verdana"/>
        <family val="2"/>
      </rPr>
      <t>.</t>
    </r>
  </si>
  <si>
    <t>As part of the civil contempt proceeding where a court determines if a person may be incarcerated for willful failure to pay fines, costs, or other assessments, the person does not have a codified right to counsel.  13 V.S.A. sec. 7180(3) states, “The defendant may be represented by counsel at the defendant's own expense.”
(Although such a right is not codified, it may of interest that a recent case holds differently: In re McCoy-Jacien, 208 Vt. 661, 662 (2018), in discussing the possibility of incarceration as a result of civil contempt proceeding, stated, “Respondent has a right to represented by an attorney at this hearing and if she cannot afford an attorney, she has the right to request that an attorney be appointed for her by this Court.”)</t>
  </si>
  <si>
    <t>Smith v. Whatcom Cnty. Dist. Ct., 147 Wn.2d 98, 113 (2002).</t>
  </si>
  <si>
    <t>The state defines eligible proceedings to include “proceedings to revoke parole or probation if the revocation may result in incarceration,” “contempt of court,” and “proceedings which are ancillary to an eligible proceeding” (which includes proceedings ancillary to “criminal charges which may result in incarceration”). W. Va. Code Ann. § 29-21-2 (West)</t>
  </si>
  <si>
    <t>See State v. Drexler, 266 Wis.2d 438, 443 (Wis. Ct. App. 2003); Wis. Stat. § 977.07.</t>
  </si>
  <si>
    <t>Wyoming law provides for incarceration as punishment for failure to pay, and does not codify a right to counsel in such circumstances. Wyo. Stat. Ann. § 7-11-504.</t>
  </si>
  <si>
    <r>
      <rPr>
        <sz val="10"/>
        <rFont val="Verdana"/>
        <family val="2"/>
      </rPr>
      <t xml:space="preserve">Alabama does suspend driver’s licenses for failure to pay and failure to appear, but only in cases involving driving-related offenses.  See, e.g., Ala. Code § 32-5A-195 (describing when ALEA is authorized to cancel a driver’s license), and </t>
    </r>
    <r>
      <rPr>
        <u/>
        <sz val="10"/>
        <color indexed="8"/>
        <rFont val="Helvetica Neue"/>
        <family val="2"/>
      </rPr>
      <t>https://etowah.alacourt.gov/traffic/</t>
    </r>
    <r>
      <rPr>
        <sz val="10"/>
        <rFont val="Verdana"/>
        <family val="2"/>
      </rPr>
      <t>.</t>
    </r>
  </si>
  <si>
    <t>Alaska Stat. Ann. § 28.15.181(g) provides for suspension for failure to pay.
Alaska Stat. Ann. § 28.15.181(g) provides for suspension for failure to appear.</t>
  </si>
  <si>
    <t>The state suspends licenses for failure to pay and for failure to appear, with regard to non-payment of fines and fees imposed for certain driving-related offenses.  Ariz. Rev. Stat. Ann. § 28-1601(A) applies to failure to pay fees and fines for civil traffic violations—“a violation of a statute relating to traffic movement and control, including a statute governing parking or standing requirements”—and § 28-3308 applies when a person fails to appear in response to a criminal complaint alleging violation of title 28, transportation-related offenses.</t>
  </si>
  <si>
    <t>Ark. Code Ann. § 16-13-708(a) provides that “the court may certify in writing to the Department of Finance and Administration that a debtor has failed to make satisfactory arrangements for the payment of fines and request the department to revoke, suspend, or refuse to renew the debtor's motor vehicle registration or driver's license.”
Ark. Code Ann. § 16-17-131 provides that:
(a) A person required to appear before a district court in this state, having been served with any form of notice to appear for any criminal offense, traffic violation, or misdemeanor charge, shall appear at the time and place designated in the notice.
(b)(1) If a person fails to appear as required in subsection (a) of this section, the presiding judge may suspend the person's driver's license.
(2) The license shall be suspended until the person appears and completes the sentence ordered by the court.
(3) After the person satisfies all requirements of the sentence, the Department of Finance and Administration shall assess the current fees for reinstatement of a driver's license.</t>
  </si>
  <si>
    <t>California ended the practice of suspending licenses for unpaid fines and fees in 2017. However, the state does still suspend licenses in cases involving failure to appear in fines and fees-related cases. Cal.Vehicle Code § 13365</t>
  </si>
  <si>
    <t>Colorado does suspend drivers’ licenses for failure to pay—but only for driving-related offenses.
CRS 42-2-122(1)(h) allows for the suspension of drivers’ licenses as punishment for outstanding judgments or warrants. 
CRS 42-4-1709(7)(a) does not allow renewal of drivers’ licenses pending outstanding judgments or bench warrants.  (7)(a)(VI) specifically references outstanding penalty assessments and license-related fees. 
CRS 42-4-1709(7)(a)(III) prohibits obtaining or renewing a license if the person has a bench arrest issues against them for failure to appear to answer a citation for certain motor vehicle or traffic violations.</t>
  </si>
  <si>
    <t>Connecticut does suspend licenses for failure to pay and failure to appear. See Conn Gen. Stat. §§ 14-140.</t>
  </si>
  <si>
    <t>See Del. Code Ann. tit. 11, §§ 4104(e)-(g), outlining the procedure that Delaware follows for drivers with unpaid debt, which includes:
“The Director of the Division of Motor Vehicles shall, upon receipt of a license so forwarded by the clerk, suspend the operator's license and driving privileges of the defaulting driver until notified by the court that payment of the fine, costs, restitution or Victims Compensation Fund assessment has been made.”
This applies to both traffic and criminal violations.  Per Del. Code Ann. tit. 11, § 4104(e):</t>
  </si>
  <si>
    <t>In 2018 Washington D.C. ended the practice of suspending driver's licenses for failure to pay fines and fees. However DC continues to not allow residents to renew any license, including driver's licenses if they owe DC an amount over $100 for fines, penalties, and/or interest. The District does not suspend licenses for failure to appear in fines and fees-related cases.</t>
  </si>
  <si>
    <r>
      <rPr>
        <sz val="10"/>
        <rFont val="Verdana"/>
        <family val="2"/>
      </rPr>
      <t xml:space="preserve">Florida does suspend licenses for failure to pay fines/fees. See See Fla. Stat. §322.245(1) and </t>
    </r>
    <r>
      <rPr>
        <u/>
        <sz val="10"/>
        <color indexed="8"/>
        <rFont val="Helvetica Neue"/>
        <family val="2"/>
      </rPr>
      <t>https://finesandfeesjusticecenter.org/articles/driving-on-empty-florida-drivers-license-suspension-fines-fees/</t>
    </r>
    <r>
      <rPr>
        <sz val="10"/>
        <rFont val="Verdana"/>
        <family val="2"/>
      </rPr>
      <t>.</t>
    </r>
  </si>
  <si>
    <t>Georgia does not suspend licenses for failure to pay fines and fees-- except for failure to pay a fine issued under the state's "super speeder" law. Ga. Code Ann. § 40-6-189. However, the state does suspend licenses for failure to appear in fines and fees-related cases. Ga. Code Ann. § 40-5-56.</t>
  </si>
  <si>
    <t>Hawaii does suspend licenses for failure to pay—but only in connection with some driving-related offenses. See HRS sec. 286-109(c); Haw. Rev. Stat. Ann. § 291D-10.</t>
  </si>
  <si>
    <t>In 2018, Idaho passed H.B. 599, which amends various sections of the Idaho Code, including § 49-328(3), which previously suspended licenses for failure to pay a LFO to now state “A driver’s license shall not be suspended for failure to pay an infraction penalty.”</t>
  </si>
  <si>
    <r>
      <rPr>
        <sz val="10"/>
        <rFont val="Verdana"/>
        <family val="2"/>
      </rPr>
      <t xml:space="preserve">Illinois does suspend licenses for failure to pay fines/fees. 
</t>
    </r>
    <r>
      <rPr>
        <sz val="10"/>
        <rFont val="Verdana"/>
        <family val="2"/>
      </rPr>
      <t xml:space="preserve">625 Ill. Comp. Stat. 5/6-308(b)
</t>
    </r>
    <r>
      <rPr>
        <sz val="10"/>
        <rFont val="Verdana"/>
        <family val="2"/>
      </rPr>
      <t xml:space="preserve">625 ILCS 5/6-306.5
</t>
    </r>
    <r>
      <rPr>
        <sz val="10"/>
        <rFont val="Verdana"/>
        <family val="2"/>
      </rPr>
      <t xml:space="preserve">625 ILCS 5/6-306.6
</t>
    </r>
    <r>
      <rPr>
        <sz val="10"/>
        <rFont val="Verdana"/>
        <family val="2"/>
      </rPr>
      <t xml:space="preserve">625 ILCS 5/6-306.7
</t>
    </r>
    <r>
      <rPr>
        <sz val="10"/>
        <rFont val="Verdana"/>
        <family val="2"/>
      </rPr>
      <t xml:space="preserve">However, recent legislation rolled back the practice of suspending licenses for unpaid fines/fees that not linked to driving-related infractions. See Public Act 101-0623 (the License to Work Act);  </t>
    </r>
    <r>
      <rPr>
        <u/>
        <sz val="10"/>
        <color indexed="8"/>
        <rFont val="Helvetica Neue"/>
        <family val="2"/>
      </rPr>
      <t>https://www.chicagotribune.com/politics/ct-jb-pritzker-license-suspension-unpaid-tickets-20200117-y6gej7q6k5gitcoqre6hut5yuy-story.html</t>
    </r>
  </si>
  <si>
    <t>Indiania does suspend licenses for failure to pay and for failure to appear-- but only in connection with driving-related offenses. See IC 9-30-3-8(c) and IC 9-30-3-8(d).</t>
  </si>
  <si>
    <t>Iowa Code 321.201A allows for suspension for non-payment of court debt related to a vehicular offense. In addition to Iowa Code 321.210A, any court debt can lead to suspension of the ability to renew a vehicle registration. Iowa Code 321.40. Iowa does not suspend licenses for failure to appear in fines and fees-related cases.</t>
  </si>
  <si>
    <t>Kansas does suspend licenses for failure to pay, but only with regard to driving-related offenses. See Kan. Stat. Ann. § 8-2110(b)(1).</t>
  </si>
  <si>
    <t>Kentucky does suspend licenses for failure to appear-- but not for failure to pay. KRS sec. 186.570(1).</t>
  </si>
  <si>
    <t>Louisiana allows for suspension, revocation, and/or prohibition of driver’s license renewal for failure to pay fines and fees.  See HB 397 (2019) (aka 2019 La. Sess. Law Serv. Act 111, re-writing CCRP 885.1) (for failure to pay); La. Rev. Stat. 32:57.1 (for failure to appear). However, this relates only to offenses involving motor vehicles.</t>
  </si>
  <si>
    <r>
      <rPr>
        <sz val="10"/>
        <rFont val="Verdana"/>
        <family val="2"/>
      </rPr>
      <t xml:space="preserve">Maine does suspend licenses for failure to pay. However, Me. Rev. Stat. tit 29-A § 2605 was amended in 2017 such that driver’s licenses can no longer be subject to suspension when a defendant fails to pay a fine for an offense unrelated to driving.
</t>
    </r>
    <r>
      <rPr>
        <sz val="10"/>
        <rFont val="Verdana"/>
        <family val="2"/>
      </rPr>
      <t xml:space="preserve">
</t>
    </r>
    <r>
      <rPr>
        <u/>
        <sz val="10"/>
        <color indexed="8"/>
        <rFont val="Helvetica Neue"/>
        <family val="2"/>
      </rPr>
      <t>https://finesandfeesjusticecenter.org/articles/maine-ld-1190-drivers-license-suspensions/</t>
    </r>
  </si>
  <si>
    <r>
      <rPr>
        <sz val="10"/>
        <rFont val="Verdana"/>
        <family val="2"/>
      </rPr>
      <t xml:space="preserve">Maryland law permits suspending driver’s licenses for failure to appear in court to respond to a traffic citation.
</t>
    </r>
    <r>
      <rPr>
        <sz val="10"/>
        <rFont val="Verdana"/>
        <family val="2"/>
      </rPr>
      <t xml:space="preserve">
</t>
    </r>
    <r>
      <rPr>
        <u/>
        <sz val="10"/>
        <color indexed="8"/>
        <rFont val="Helvetica Neue"/>
        <family val="2"/>
      </rPr>
      <t>https://www.courts.state.md.us/district/selfhelp/traffic</t>
    </r>
    <r>
      <rPr>
        <sz val="10"/>
        <rFont val="Verdana"/>
        <family val="2"/>
      </rPr>
      <t xml:space="preserve">
</t>
    </r>
    <r>
      <rPr>
        <sz val="10"/>
        <rFont val="Verdana"/>
        <family val="2"/>
      </rPr>
      <t xml:space="preserve"> 
</t>
    </r>
    <r>
      <rPr>
        <sz val="10"/>
        <rFont val="Verdana"/>
        <family val="2"/>
      </rPr>
      <t>"If you fail to pay the fine or appear in District Court to contest it, the Court will electronically notify the MVA. The MVA then will mail you a notice that your driver’s license will be suspended unless you satisfy the court requirements by the suspension date printed on the notice."</t>
    </r>
  </si>
  <si>
    <t>See M.G.L.A. 90C § 3.</t>
  </si>
  <si>
    <t>Michigan does suspend licenses for failure to pay or appear, but only with regard to some driving-related offenses. See MCL §§ 257.321a, 257.748, 257.907, 600.8827.</t>
  </si>
  <si>
    <r>
      <rPr>
        <sz val="10"/>
        <rFont val="Verdana"/>
        <family val="2"/>
      </rPr>
      <t xml:space="preserve">Minnesota does suspend licenses for failure to pay. Minn. St. Ann. § 171.16. M.S. § 169.92(4) permits suspension of license based on failure to appear for arrest for a violation under M.S. § 169.91, which encompasses non-driving offenses, as well as “other orders of the court regarding the appearance or proceedings.”  
</t>
    </r>
    <r>
      <rPr>
        <u/>
        <sz val="10"/>
        <color indexed="8"/>
        <rFont val="Helvetica Neue"/>
        <family val="2"/>
      </rPr>
      <t>https://www.revisor.mn.gov/statutes/cite/169.92</t>
    </r>
  </si>
  <si>
    <r>
      <rPr>
        <sz val="10"/>
        <rFont val="Verdana"/>
        <family val="2"/>
      </rPr>
      <t xml:space="preserve">It was Mississippi Department of Public Safety (DPS) policy not to suspend driver’s licenses for failure to pay fines and fees.  See </t>
    </r>
    <r>
      <rPr>
        <u/>
        <sz val="10"/>
        <color indexed="8"/>
        <rFont val="Helvetica Neue"/>
        <family val="2"/>
      </rPr>
      <t>https://finesandfeesjusticecenter.org/content/uploads/2018/12/Letter-from-DPS-re-new-policy.pdf</t>
    </r>
    <r>
      <rPr>
        <sz val="10"/>
        <rFont val="Verdana"/>
        <family val="2"/>
      </rPr>
      <t xml:space="preserve"> 
</t>
    </r>
    <r>
      <rPr>
        <sz val="10"/>
        <rFont val="Verdana"/>
        <family val="2"/>
      </rPr>
      <t xml:space="preserve">
</t>
    </r>
    <r>
      <rPr>
        <sz val="10"/>
        <rFont val="Verdana"/>
        <family val="2"/>
      </rPr>
      <t xml:space="preserve">That policy was formalized into statute under HB 1352, passed in 2019.  See </t>
    </r>
    <r>
      <rPr>
        <u/>
        <sz val="10"/>
        <color indexed="8"/>
        <rFont val="Helvetica Neue"/>
        <family val="2"/>
      </rPr>
      <t>https://finesandfeesjusticecenter.org/articles/mississippi-hb-1352-the-criminal-justice-reform-act-ends-drivers-license-suspension-for-unpaid-fines-and-fees-failure-to-appear/</t>
    </r>
    <r>
      <rPr>
        <sz val="10"/>
        <rFont val="Verdana"/>
        <family val="2"/>
      </rPr>
      <t xml:space="preserve"> 
</t>
    </r>
    <r>
      <rPr>
        <sz val="10"/>
        <rFont val="Verdana"/>
        <family val="2"/>
      </rPr>
      <t xml:space="preserve">
</t>
    </r>
    <r>
      <rPr>
        <sz val="10"/>
        <rFont val="Verdana"/>
        <family val="2"/>
      </rPr>
      <t xml:space="preserve">The state also does not suspend licenses for failure to appear.See </t>
    </r>
    <r>
      <rPr>
        <u/>
        <sz val="10"/>
        <color indexed="8"/>
        <rFont val="Helvetica Neue"/>
        <family val="2"/>
      </rPr>
      <t>https://courts.ms.gov/research/rules/msrulesofcourt/Rules%20of%20Criminal%20Procedure%20Post-070118.pdf</t>
    </r>
    <r>
      <rPr>
        <sz val="10"/>
        <rFont val="Verdana"/>
        <family val="2"/>
      </rPr>
      <t>.</t>
    </r>
  </si>
  <si>
    <t>Missouri allows for the suspension of driver’s licenses for failure to pay fines and fees and for failure to appear. VAMS sec. 302.341(1). However, such suspensions only occur in connection with some driving-related offenses.</t>
  </si>
  <si>
    <t>Montana prohibits the suspension of driver’s licenses for failure to pay (see MCA sec. 46-18-201(6)(b)) but permits it for failure to appear (see MCA sec. 61-5-214(1)(a)).</t>
  </si>
  <si>
    <t>Nebraska does suspend licenses for failure to pay fines and fees. Neb.Rev.St. § 60-4,100 (1).</t>
  </si>
  <si>
    <t>Nevada does suspend licenses for failure to pay fines and fees. NRS § 176.064(3)(b). Also, in some cases, for failure to appear. NRS 483.465.</t>
  </si>
  <si>
    <t>New Hampshire does suspend licenses for failure to pay and for failure to appear. N.H. REV. STAT. sec. 263:56-a(I). However, 2019 NH H.B. 1667 proposes to limit the punishment of driver’s license suspension to motor vehicle offenses.</t>
  </si>
  <si>
    <t>New Jersey does suspend licenses for failure to pay and for failure to appear. N.J. Stat. Ann. §§ 39:4-139.10 (parking)
N.J. Stat. Ann. §§ 39:4-203.2 (moving violation).</t>
  </si>
  <si>
    <t>New Mexico does suspend licenses for failure to pay and failure to appear. N.M. Stat. Ann. § 66-5-30 (effective Oct. 1, 2019).</t>
  </si>
  <si>
    <t>New York enacted landmark legislation to abolish all suspension of licenses for failure to pay in early 2021. N.Y. Veh. &amp; Traf. Law § 510(4-a). However, the state does still suspend licenses for failure to appear in fines and fees-related cases.</t>
  </si>
  <si>
    <t>North Carolina does suspend licenses or failure to pay and failure to appear-- but only in connection with some driving-related offenses. See N.C. Gen. Stat. Ann. § 20-24.2(a).</t>
  </si>
  <si>
    <t>North Dakota does suspend licenses for failure to pay fines and fees. N.D. Cent. Code Ann. § 39-06-32.</t>
  </si>
  <si>
    <r>
      <rPr>
        <sz val="10"/>
        <rFont val="Verdana"/>
        <family val="2"/>
      </rPr>
      <t xml:space="preserve">Ohio does suspend licenses for failure to pay (Ohio Rev. Code Ann. § 4510.22), but a Supreme Court bench card indicates that this should be done only in traffic-related cases. See </t>
    </r>
    <r>
      <rPr>
        <u/>
        <sz val="10"/>
        <color indexed="8"/>
        <rFont val="Helvetica Neue"/>
        <family val="2"/>
      </rPr>
      <t>https://www.supremecourt.ohio.gov/Publications/JCS/finesCourtCosts.pdf</t>
    </r>
    <r>
      <rPr>
        <sz val="10"/>
        <rFont val="Verdana"/>
        <family val="2"/>
      </rPr>
      <t>.</t>
    </r>
  </si>
  <si>
    <t>Suspension of driving privileges is permitted for failure to pay fines and costs-- but only those imposed for moving traffic violations.  22 Okla. Stat. Ann. sec. 983(C). Suspension of driving privileges is also permitted for failure to appear.  47 Okla. St. Ann. sec. 7-605(a)(1).</t>
  </si>
  <si>
    <r>
      <rPr>
        <sz val="10"/>
        <rFont val="Verdana"/>
        <family val="2"/>
      </rPr>
      <t xml:space="preserve">As of 2020, Oregon does not suspend licenses for failure to pay fines and fees. HB 4210. </t>
    </r>
    <r>
      <rPr>
        <u/>
        <sz val="10"/>
        <color indexed="8"/>
        <rFont val="Helvetica Neue"/>
        <family val="2"/>
      </rPr>
      <t>https://gov.oregonlive.com/bill/2020/HB4210/</t>
    </r>
    <r>
      <rPr>
        <sz val="10"/>
        <rFont val="Verdana"/>
        <family val="2"/>
      </rPr>
      <t xml:space="preserve">. However, Oregon does still suspend licenses for failure to appear in some cases. O.R.S. § 809.210. See also </t>
    </r>
    <r>
      <rPr>
        <u/>
        <sz val="10"/>
        <color indexed="8"/>
        <rFont val="Helvetica Neue"/>
        <family val="2"/>
      </rPr>
      <t>https://olis.oregonlegislature.gov/liz/2020S1/Downloads/MeasureDocument/HB4210/Enrolled</t>
    </r>
    <r>
      <rPr>
        <sz val="10"/>
        <rFont val="Verdana"/>
        <family val="2"/>
      </rPr>
      <t>.</t>
    </r>
  </si>
  <si>
    <t>Pennsylvania does suspend licenses, for both failure to pay and failure to appear. See 75 Pa. C.S.A. § 1533(a); Pa. R. Crim. 470.</t>
  </si>
  <si>
    <t>Rhode Island suspends licenses for both failure to pay (R.I. Gen. Laws sec. 31-11-25(a)) and failure to appear (R.I. Gen. Laws sec. 31-41.1-5(a)). However, this applies only to certain driving-related offenses.</t>
  </si>
  <si>
    <t>South Carolina does suspend licenses for failure to pay-- but not for failure to appear. S.C. Code 1976 § 56-1-285.</t>
  </si>
  <si>
    <t>South Dakota does suspend licenses for failure to pay-- but only in some driving-related cases. SDCL § 32-12-49. South Dakota does not suspend licenses for failure to appear.</t>
  </si>
  <si>
    <t>TCA sec. 40-24-105(b) permits suspension of licenses for failure to pay costs or fines assessed for any criminal offense.
TCA sec. 55-50-502(a)(1)(I) permits suspension of licenses for failure to appear in court for the violation of traffic-related statutes.</t>
  </si>
  <si>
    <t>In 2019 Texas passed legislation to end driver's licenses suspensions for failure to pay fees adminstered under a state Driver Responsibility Program. However, Texas continues to not renew licenses under an "Omnibase" program. This program is adminstered on a local level within in the state, and each jurisdiction can elect into this program. Those that do can prevent the renewal of a driver's license for unpaid fines and fees.
Tex. Transp. Code. § 706.004</t>
  </si>
  <si>
    <r>
      <rPr>
        <sz val="10"/>
        <rFont val="Verdana"/>
        <family val="2"/>
      </rPr>
      <t xml:space="preserve">Utah does suspend licenses for failure to pay and for failure to appear. U.C.A. § 53-3-221. However, in 2018, Utah passed license suspension amendments to stop license suspensions for non-driving drug offenses.  The same state representative – Cory Maloy —introduced a bill in the 2020 general session to prohibit suspensions of licenses based solely on the individual’s failure to pay fines or on the issuance of a bench warrant issued as a result of the individual’s failure to appear or pay fines.  That bill has not been passed.  
</t>
    </r>
    <r>
      <rPr>
        <sz val="10"/>
        <rFont val="Verdana"/>
        <family val="2"/>
      </rPr>
      <t xml:space="preserve">
</t>
    </r>
    <r>
      <rPr>
        <u/>
        <sz val="10"/>
        <color indexed="8"/>
        <rFont val="Helvetica Neue"/>
        <family val="2"/>
      </rPr>
      <t>https://le.utah.gov/~2018/bills/static/HB0144.html</t>
    </r>
    <r>
      <rPr>
        <sz val="10"/>
        <rFont val="Verdana"/>
        <family val="2"/>
      </rPr>
      <t xml:space="preserve"> 
</t>
    </r>
    <r>
      <rPr>
        <u/>
        <sz val="10"/>
        <color indexed="8"/>
        <rFont val="Helvetica Neue"/>
        <family val="2"/>
      </rPr>
      <t>https://le.utah.gov/~2020/bills/static/HB0146.html</t>
    </r>
  </si>
  <si>
    <r>
      <rPr>
        <sz val="10"/>
        <rFont val="Verdana"/>
        <family val="2"/>
      </rPr>
      <t xml:space="preserve">Virginia ended its practice of suspending licenses for failure to pay fines and fees in 2019. See Virginia 2018-2020 Budget Bill Amendment 33 (effective July 1, 2019) 
</t>
    </r>
    <r>
      <rPr>
        <u/>
        <sz val="10"/>
        <color indexed="8"/>
        <rFont val="Helvetica Neue"/>
        <family val="2"/>
      </rPr>
      <t>https://budget.lis.virginia.gov/amendment/2019/1/HB1700/Enrolled/GE/</t>
    </r>
    <r>
      <rPr>
        <sz val="10"/>
        <rFont val="Verdana"/>
        <family val="2"/>
      </rPr>
      <t>.</t>
    </r>
  </si>
  <si>
    <t>Vermont permits suspension of driver’s licenses, for a maximum of 30 days, for failure to pay fines and fees imposed for certain traffic violations. 4 V.S.A. sec. 1109(b)(2)(A).
Vermont does not appear to permit suspension of driver’s licenses for failure to appear.  
However, 2019 Vermont House Bill No. 578 sought to eliminate the option of suspending driver’s licenses for nonpayment on traffic violation judgments.</t>
  </si>
  <si>
    <t>Washington does suspend licenses for failure to pay and appear (RCW 46.20.289; RCW 46.63.110)). However, this only applies to certain driving-related offenses.</t>
  </si>
  <si>
    <t>West Virginia suspends licenses for failure to appear, but not for failure to pay. W. Va. Code, § 62-4-17(c).</t>
  </si>
  <si>
    <t>Wisconsin suspends licenses for failure to pay, but not for failure to appear. W.S.A. 345.47(1).</t>
  </si>
  <si>
    <t>Wyoming does suspend licenses for failure to appear, but not for failure to pay. W.S. § 31-9-302.</t>
  </si>
  <si>
    <r>
      <rPr>
        <sz val="10"/>
        <rFont val="Verdana"/>
        <family val="2"/>
      </rPr>
      <t xml:space="preserve">Alabama explicitly requires payment of all fines and fees before restoration of voting rights.  See </t>
    </r>
    <r>
      <rPr>
        <u/>
        <sz val="10"/>
        <color indexed="8"/>
        <rFont val="Helvetica Neue"/>
        <family val="2"/>
      </rPr>
      <t>https://campaignlegal.org/sites/default/files/2019-07/CLC_CPCV_Report_Final_0.pdf</t>
    </r>
    <r>
      <rPr>
        <sz val="10"/>
        <rFont val="Verdana"/>
        <family val="2"/>
      </rPr>
      <t>.</t>
    </r>
  </si>
  <si>
    <r>
      <rPr>
        <sz val="10"/>
        <rFont val="Verdana"/>
        <family val="2"/>
      </rPr>
      <t xml:space="preserve">Alaska restores voting rights upon unconditional discharge, including probation and prole.   LFOs may be a condition of sentence.  Alaska Stat. Ann. § 12.55.051(a).
</t>
    </r>
    <r>
      <rPr>
        <sz val="10"/>
        <rFont val="Verdana"/>
        <family val="2"/>
      </rPr>
      <t xml:space="preserve">
</t>
    </r>
    <r>
      <rPr>
        <u/>
        <sz val="10"/>
        <color indexed="8"/>
        <rFont val="Helvetica Neue"/>
        <family val="2"/>
      </rPr>
      <t>http://www.elections.alaska.gov/Core/restorationofvotingrights.php</t>
    </r>
  </si>
  <si>
    <t>Arizona implicitly limits voting rights to payment of fines and fees under Ariz. Rev. Stat. §§ 31-411 and 31-412, which make payment a condition of parole, since completion of sentence is required for both automatic rights restoration and restoration through state court petition.</t>
  </si>
  <si>
    <r>
      <rPr>
        <sz val="10"/>
        <rFont val="Verdana"/>
        <family val="2"/>
      </rPr>
      <t xml:space="preserve">In Arkansas, citizens must fully pay LFOs to restore their right to vote under applicable restoration statutes. See </t>
    </r>
    <r>
      <rPr>
        <u/>
        <sz val="10"/>
        <color indexed="8"/>
        <rFont val="Helvetica Neue"/>
        <family val="2"/>
      </rPr>
      <t>https://campaignlegal.org/sites/default/files/2019-07/CLC_CPCV_Report_Final_0.pdf</t>
    </r>
  </si>
  <si>
    <t>California does not condition voting rights on the payment of fines and fees. See 15 CCR § 2535.</t>
  </si>
  <si>
    <t>After incarceration ends, voting rights are automatically restored.  
Colo. Const. art. 7 §10: “Disfranchisement during imprisonment. No person while confined in any public prison shall be entitled to vote; but every such person who was a qualified elector prior to such imprisonment, and who is released therefrom by virtue of a pardon, or by virtue of having served out his full term of imprisonment, shall without further action, be invested with all the rights of citizenship, except as otherwise provided in this constitution.”</t>
  </si>
  <si>
    <r>
      <rPr>
        <sz val="10"/>
        <rFont val="Verdana"/>
        <family val="2"/>
      </rPr>
      <t xml:space="preserve">Conn. Gen. Stat. § 9-46: (a) A person who has been convicted of a felony and committed to confinement in a federal or other state correctional institution or facility or community residence shall have such person's electoral privileges restored upon the payment of all fines in conjunction with the conviction and once such person has been discharged from confinement, and, if applicable, parole.
</t>
    </r>
    <r>
      <rPr>
        <sz val="10"/>
        <rFont val="Verdana"/>
        <family val="2"/>
      </rPr>
      <t xml:space="preserve">In early 2019, the Connecticut House of Representatives introduced and passed a bill that would have removed the financial restrictions and re-enfranchised all citizens post-incarceration, regardless of whether their conviction was in-state, out-of-state, or federal. However, the Senate did not vote on it before the end of the January session. The bill is still pending and, if passed, the state will meet this benchmark. See H.B. 7160, 2019 Gen. Assemb., Jan. Sess., Sec. 13. § 9-46a (Conn. 2019), </t>
    </r>
    <r>
      <rPr>
        <u/>
        <sz val="10"/>
        <color indexed="8"/>
        <rFont val="Helvetica Neue"/>
        <family val="2"/>
      </rPr>
      <t>https://www.cga.ct.gov/2019/FC/pdf/2019HB-07160-R001015-FC.PDF</t>
    </r>
    <r>
      <rPr>
        <sz val="10"/>
        <rFont val="Verdana"/>
        <family val="2"/>
      </rPr>
      <t>.</t>
    </r>
  </si>
  <si>
    <r>
      <rPr>
        <sz val="10"/>
        <rFont val="Verdana"/>
        <family val="2"/>
      </rPr>
      <t xml:space="preserve">Delaware law allows felons to register to vote once they have completed their sentence: </t>
    </r>
    <r>
      <rPr>
        <u/>
        <sz val="10"/>
        <color indexed="8"/>
        <rFont val="Helvetica Neue"/>
        <family val="2"/>
      </rPr>
      <t>https://elections.delaware.gov/voter/felons.shtml</t>
    </r>
    <r>
      <rPr>
        <sz val="10"/>
        <rFont val="Verdana"/>
        <family val="2"/>
      </rPr>
      <t xml:space="preserve">
</t>
    </r>
    <r>
      <rPr>
        <sz val="10"/>
        <rFont val="Verdana"/>
        <family val="2"/>
      </rPr>
      <t xml:space="preserve">
</t>
    </r>
    <r>
      <rPr>
        <sz val="10"/>
        <rFont val="Verdana"/>
        <family val="2"/>
      </rPr>
      <t xml:space="preserve">But “[w]hen a court imposes a fine, costs or restitution upon a defendant, the court or justice of the peace may direct as follows . . . [w]here the defendant is sentenced to a period of probation as well as fine, costs or restitution that payment of the fines, costs or restitution shall be a condition of the probation.”  Del. Code Ann. tit. 11, § 4104(a)(3).
</t>
    </r>
    <r>
      <rPr>
        <sz val="10"/>
        <rFont val="Verdana"/>
        <family val="2"/>
      </rPr>
      <t xml:space="preserve">
</t>
    </r>
    <r>
      <rPr>
        <sz val="10"/>
        <rFont val="Verdana"/>
        <family val="2"/>
      </rPr>
      <t xml:space="preserve">** 
</t>
    </r>
    <r>
      <rPr>
        <sz val="10"/>
        <rFont val="Verdana"/>
        <family val="2"/>
      </rPr>
      <t xml:space="preserve">See also: </t>
    </r>
    <r>
      <rPr>
        <u/>
        <sz val="10"/>
        <color indexed="8"/>
        <rFont val="Helvetica Neue"/>
        <family val="2"/>
      </rPr>
      <t>https://www.delawareonline.com/story/opinion/contributors/2019/09/11/delawares-court-fines-and-fees-criminalize-poverty-opinion/2272576001/</t>
    </r>
    <r>
      <rPr>
        <sz val="10"/>
        <rFont val="Verdana"/>
        <family val="2"/>
      </rPr>
      <t xml:space="preserve">
</t>
    </r>
    <r>
      <rPr>
        <sz val="10"/>
        <rFont val="Verdana"/>
        <family val="2"/>
      </rPr>
      <t xml:space="preserve">
</t>
    </r>
    <r>
      <rPr>
        <sz val="10"/>
        <rFont val="Verdana"/>
        <family val="2"/>
      </rPr>
      <t>Delaware is one of only 9 states that explicitly lists fines, fees or court debts in its voting rights laws and thereby creates a de facto poll tax.</t>
    </r>
  </si>
  <si>
    <r>
      <rPr>
        <sz val="10"/>
        <rFont val="Verdana"/>
        <family val="2"/>
      </rPr>
      <t xml:space="preserve">The District does not condition the right to vote on payment of fines/fees. See </t>
    </r>
    <r>
      <rPr>
        <u/>
        <sz val="10"/>
        <color indexed="8"/>
        <rFont val="Helvetica Neue"/>
        <family val="2"/>
      </rPr>
      <t>https://campaignlegal.org/sites/default/files/2019-07/CLC_CPCV_Report_Final_0.pdf</t>
    </r>
    <r>
      <rPr>
        <sz val="10"/>
        <rFont val="Verdana"/>
        <family val="2"/>
      </rPr>
      <t>.</t>
    </r>
  </si>
  <si>
    <r>
      <rPr>
        <sz val="10"/>
        <rFont val="Verdana"/>
        <family val="2"/>
      </rPr>
      <t xml:space="preserve">A three-judge panel of the 11th U.S. Circuit Court of Appeals upheld a Tallahassee federal judge's preliminary injunction that a state law implementing Amendment 4 amounted to an unfair poll tax that would disenfranchise many of the released felons (requiring all felons to pay fines and fees).  
</t>
    </r>
    <r>
      <rPr>
        <sz val="10"/>
        <rFont val="Verdana"/>
        <family val="2"/>
      </rPr>
      <t xml:space="preserve">
</t>
    </r>
    <r>
      <rPr>
        <sz val="10"/>
        <rFont val="Verdana"/>
        <family val="2"/>
      </rPr>
      <t xml:space="preserve">However, the final ruling reversed this. Voting rights in Florida are therefore still contingent on payment of fees. </t>
    </r>
    <r>
      <rPr>
        <u/>
        <sz val="10"/>
        <color indexed="8"/>
        <rFont val="Helvetica Neue"/>
        <family val="2"/>
      </rPr>
      <t>https://dos.myflorida.com/elections/for-voters/voter-registration/constitutional-amendment-4felon-voting-rights/</t>
    </r>
  </si>
  <si>
    <r>
      <rPr>
        <sz val="10"/>
        <rFont val="Verdana"/>
        <family val="2"/>
      </rPr>
      <t xml:space="preserve">Georgia requires payment of some fines and fees as a “condition of the sentence” that must be completed before suspended rights can be restored.
</t>
    </r>
    <r>
      <rPr>
        <u/>
        <sz val="10"/>
        <color indexed="8"/>
        <rFont val="Helvetica Neue"/>
        <family val="2"/>
      </rPr>
      <t>https://campaignlegal.org/sites/default/files/201907/CLC_CPCV_Report_Final_0.pdf</t>
    </r>
  </si>
  <si>
    <t>Voting rights are automatically restored when a person is discharged from incarceration.  See HRS sec. 831-2(a).
2019 HI SB 1503—not yet passed into law— proposes to permit incarcerated individuals to vote by absentee ballot.</t>
  </si>
  <si>
    <r>
      <rPr>
        <sz val="10"/>
        <rFont val="Verdana"/>
        <family val="2"/>
      </rPr>
      <t xml:space="preserve">Idaho Code § 13-310 reinstates the right to vote upon “final discharge,” which includes probation and parole.  
</t>
    </r>
    <r>
      <rPr>
        <u/>
        <sz val="10"/>
        <color indexed="8"/>
        <rFont val="Helvetica Neue"/>
        <family val="2"/>
      </rPr>
      <t>https://legislature.idaho.gov/statutesrules/idstat/title18/t18ch3/sect18-310/</t>
    </r>
    <r>
      <rPr>
        <sz val="10"/>
        <rFont val="Verdana"/>
        <family val="2"/>
      </rPr>
      <t xml:space="preserve"> 
</t>
    </r>
    <r>
      <rPr>
        <sz val="10"/>
        <rFont val="Verdana"/>
        <family val="2"/>
      </rPr>
      <t xml:space="preserve">
</t>
    </r>
    <r>
      <rPr>
        <sz val="10"/>
        <rFont val="Verdana"/>
        <family val="2"/>
      </rPr>
      <t xml:space="preserve">Restitution may be a condition of probation, Idaho Code § 19-5304, along with other LFOs. 
</t>
    </r>
    <r>
      <rPr>
        <sz val="10"/>
        <rFont val="Verdana"/>
        <family val="2"/>
      </rPr>
      <t xml:space="preserve">ICR Rule 33(g) provides for revocation of probation based on willful failure to pay LFOs. </t>
    </r>
    <r>
      <rPr>
        <u/>
        <sz val="10"/>
        <color indexed="8"/>
        <rFont val="Helvetica Neue"/>
        <family val="2"/>
      </rPr>
      <t>https://isc.idaho.gov/icr33</t>
    </r>
    <r>
      <rPr>
        <sz val="10"/>
        <rFont val="Verdana"/>
        <family val="2"/>
      </rPr>
      <t>.</t>
    </r>
  </si>
  <si>
    <t>Ill. Const. art. III, § 2
A person convicted of a felony, or otherwise under sentence in a correctional institution or jail, shall lose the right to vote, which right shall be restored not later
than upon completion of his sentence.
In Illinois, this means that people lose the right to vote while incarcerated, but the right is restored when “released from imprisonment,” even if the person remains on parole or probation.  730 ILCS 5/5-5-5(c).</t>
  </si>
  <si>
    <t>In Indiana, voting rights are denied only when a person is imprisoned or otherwise lawfully detained. See IC 3-7-13-4.</t>
  </si>
  <si>
    <r>
      <rPr>
        <sz val="10"/>
        <rFont val="Verdana"/>
        <family val="2"/>
      </rPr>
      <t xml:space="preserve">The Governor of Iowa signed an executive order to restoring voting eligibility for most of those with felony convictions (previously Iowa took away voting rights for Iowans convicted of any felony, for life except for those that applied individually to the Governor's office to restore voting rights which was subject to full payment of fines, fees, and/or restitution).
</t>
    </r>
    <r>
      <rPr>
        <u/>
        <sz val="10"/>
        <color indexed="8"/>
        <rFont val="Helvetica Neue"/>
        <family val="2"/>
      </rPr>
      <t>https://www.aclu-ia.org/en/can-i-vote-iowa-after-criminal-conviction</t>
    </r>
  </si>
  <si>
    <t>Kansas only restores voting rights upon completion of sentence and all other penalties.  Kan. Stat. Ann. § 21-6613.</t>
  </si>
  <si>
    <t>Executive Order 2019-003, issued by Governor Andy Beshear, automatically restores voting rights to those convicted of certain non-violent felonies and who have completed their sentences, “exclusive of restitution, fines, and any other court-ordered monetary conditions.”</t>
  </si>
  <si>
    <t>A person's voting rights can be suspended for five years following release from incarceration, if they have not paid fines and fees imposed as part of the sentence. See La. Stat. Ann. § 177 A(1).</t>
  </si>
  <si>
    <r>
      <rPr>
        <sz val="10"/>
        <rFont val="Verdana"/>
        <family val="2"/>
      </rPr>
      <t xml:space="preserve">The right to vote is never taken away from individuals convicted of a felony in Maine, even while in prison. (see </t>
    </r>
    <r>
      <rPr>
        <u/>
        <sz val="10"/>
        <color indexed="8"/>
        <rFont val="Helvetica Neue"/>
        <family val="2"/>
      </rPr>
      <t>https://www.maine.gov/sos/cec/elec/voter-info/resident.html</t>
    </r>
    <r>
      <rPr>
        <sz val="10"/>
        <rFont val="Verdana"/>
        <family val="2"/>
      </rPr>
      <t>)</t>
    </r>
  </si>
  <si>
    <r>
      <rPr>
        <sz val="10"/>
        <rFont val="Verdana"/>
        <family val="2"/>
      </rPr>
      <t xml:space="preserve">Until 2007, Maryland permanently disenfranchised all people with felony convictions; in that year, then-governor Martin O’Malley  signed legislation ending lifetime disenfranchisement. However, to restoration of voting rights was still contingent upon completing all terms of a sentence, including probation and parole—which required payment of all legal financial obligations.
</t>
    </r>
    <r>
      <rPr>
        <sz val="10"/>
        <rFont val="Verdana"/>
        <family val="2"/>
      </rPr>
      <t xml:space="preserve">
</t>
    </r>
    <r>
      <rPr>
        <sz val="10"/>
        <rFont val="Verdana"/>
        <family val="2"/>
      </rPr>
      <t xml:space="preserve">In February 2016, the state’s legislature overrode the governor’s veto to “restor[e] voting rights to 40,000 Marylanders living, working and raising families in their communities who are in the process of completing their terms of probation or parole.”  Since March 10, 2016, voting rights are automatically restored immediately upon release from prison.
</t>
    </r>
    <r>
      <rPr>
        <sz val="10"/>
        <rFont val="Verdana"/>
        <family val="2"/>
      </rPr>
      <t xml:space="preserve">
</t>
    </r>
    <r>
      <rPr>
        <sz val="10"/>
        <rFont val="Verdana"/>
        <family val="2"/>
      </rPr>
      <t xml:space="preserve">See: 
</t>
    </r>
    <r>
      <rPr>
        <sz val="10"/>
        <rFont val="Verdana"/>
        <family val="2"/>
      </rPr>
      <t xml:space="preserve">
</t>
    </r>
    <r>
      <rPr>
        <u/>
        <sz val="10"/>
        <color indexed="8"/>
        <rFont val="Helvetica Neue"/>
        <family val="2"/>
      </rPr>
      <t>https://elections.maryland.gov/voter_registration/restoration.html</t>
    </r>
    <r>
      <rPr>
        <sz val="10"/>
        <rFont val="Verdana"/>
        <family val="2"/>
      </rPr>
      <t xml:space="preserve">
</t>
    </r>
    <r>
      <rPr>
        <sz val="10"/>
        <rFont val="Verdana"/>
        <family val="2"/>
      </rPr>
      <t xml:space="preserve">
</t>
    </r>
    <r>
      <rPr>
        <u/>
        <sz val="10"/>
        <color indexed="8"/>
        <rFont val="Helvetica Neue"/>
        <family val="2"/>
      </rPr>
      <t>http://allianceforajustsociety.org/wp-content/uploads/2016/03/Disenfranchised-by-Debt-FINAL-3.8.pdf</t>
    </r>
  </si>
  <si>
    <t>Massachusetts grants persons with past convictions the right to vote immediately upon release from incarceration.</t>
  </si>
  <si>
    <r>
      <rPr>
        <sz val="10"/>
        <rFont val="Verdana"/>
        <family val="2"/>
      </rPr>
      <t xml:space="preserve">Michigan suspends voting rights of prisoners serving sentences after conviction, but automatically reinstates voting rights upon release.  
</t>
    </r>
    <r>
      <rPr>
        <sz val="10"/>
        <rFont val="Verdana"/>
        <family val="2"/>
      </rPr>
      <t xml:space="preserve">
</t>
    </r>
    <r>
      <rPr>
        <u/>
        <sz val="10"/>
        <color indexed="8"/>
        <rFont val="Helvetica Neue"/>
        <family val="2"/>
      </rPr>
      <t>https://www.michigan.gov/sos/0,4670,7-127-5647_12539_29836-202492--,00.html</t>
    </r>
  </si>
  <si>
    <t>Minnesota restores voting rights to those who have completed correctional supervision on their felony conviction, which includes probation and post-release supervision.  While probation can’t be extended because of unpaid court fines or fees, it can be extended for outstanding restitution.  M.S. §§ 201.013, 609.104(2)(d), 609.135(2)(g)  See State v. Barrientos, (2013) (holding probation could be extended up to 5 years for outstanding restitution provided it was not a probation term beyond statutory maximum).</t>
  </si>
  <si>
    <r>
      <rPr>
        <sz val="10"/>
        <rFont val="Verdana"/>
        <family val="2"/>
      </rPr>
      <t xml:space="preserve">Mississippi conditions restoration of voting rights on completion of all terms of a sentence—which may include payment of fines and fees.
</t>
    </r>
    <r>
      <rPr>
        <sz val="10"/>
        <rFont val="Verdana"/>
        <family val="2"/>
      </rPr>
      <t xml:space="preserve">
</t>
    </r>
    <r>
      <rPr>
        <u/>
        <sz val="10"/>
        <color indexed="8"/>
        <rFont val="Helvetica Neue"/>
        <family val="2"/>
      </rPr>
      <t>https://campaignlegal.org/sites/default/files/2019-07/CLC_CPCV_Report_Final_0.pdf</t>
    </r>
  </si>
  <si>
    <t>VAMS sec. 115.133(2)(2) prohibits people from voting who are on probation or parole after a felony conviction (“No person shall be entitled to vote while on probation or parole after conviction of a felony, until finally discharged from such probation or parole.”).
Missouri allows for the imposition of certain fees as part of probation and parole.  See VAMS 217.690(3).
2020 MO S.B. 542(NS) seeks to codify “The Missouri Restoration of Voting Rights Act,” which would limit VAMS sec. 115.133’s disenfranchisement to those on probation or parole for only dangerous felonies.</t>
  </si>
  <si>
    <t>Voting rights are restored after incarceration.  See Mont. Const. art. IV, sec. 2 (“Any citizen of the United States 18 years of age or older who meets the registration and residence requirements provided by law is a qualified elector unless he is serving a sentence for a felony in a penal institution or is of unsound mind, as determined by a court.”); see also MCA sec. 46-18-801.</t>
  </si>
  <si>
    <r>
      <rPr>
        <sz val="10"/>
        <rFont val="Verdana"/>
        <family val="2"/>
      </rPr>
      <t xml:space="preserve">Nebraska does condition restoration of voting rights to formerly incarcerated people, on payment of certain fines and fees. See Neb. Rev. Stat. sec. 29-112; sec. 83-1,107.01.
</t>
    </r>
    <r>
      <rPr>
        <sz val="10"/>
        <rFont val="Verdana"/>
        <family val="2"/>
      </rPr>
      <t xml:space="preserve">
</t>
    </r>
    <r>
      <rPr>
        <sz val="10"/>
        <rFont val="Verdana"/>
        <family val="2"/>
      </rPr>
      <t xml:space="preserve">The Nebraska Board of Parole Rules, sec. 2-101(U), includes failure to pay pursuant to sec. 83-1,107.01 as a “technical violation . . . resulting in a violation of an original condition of parole.”
</t>
    </r>
    <r>
      <rPr>
        <sz val="10"/>
        <rFont val="Verdana"/>
        <family val="2"/>
      </rPr>
      <t xml:space="preserve">
</t>
    </r>
    <r>
      <rPr>
        <sz val="10"/>
        <rFont val="Verdana"/>
        <family val="2"/>
      </rPr>
      <t xml:space="preserve">However, 2019 Nebraska Legislative Bill No. 711 sought to remove the provision in Neb. Rev. Stat. sec. 29-112.  See LB711 – Change provisions relating to voting qualifications for any person convicted of a felony, Nebraska Legislature, </t>
    </r>
    <r>
      <rPr>
        <u/>
        <sz val="10"/>
        <color indexed="8"/>
        <rFont val="Helvetica Neue"/>
        <family val="2"/>
      </rPr>
      <t>https://nebraskalegislature.gov/bills/view_bill.php?DocumentID=37877</t>
    </r>
    <r>
      <rPr>
        <sz val="10"/>
        <rFont val="Verdana"/>
        <family val="2"/>
      </rPr>
      <t>.</t>
    </r>
  </si>
  <si>
    <t>Following a 2019 reform, voting rights are restored automatically upon release from prison.  NRS §§ 213.157(1)(b); 293.540.</t>
  </si>
  <si>
    <t>Voting rights are restored upon final discharge from incarceration for commission of a felony.  N.H. REV. STAT. sec. 607-A:2(I).</t>
  </si>
  <si>
    <r>
      <rPr>
        <sz val="10"/>
        <rFont val="Verdana"/>
        <family val="2"/>
      </rPr>
      <t xml:space="preserve">In 2020, New Jersey enacted new legislation re-enfranchising all people who have completed a term of incarceration.
</t>
    </r>
    <r>
      <rPr>
        <sz val="10"/>
        <rFont val="Verdana"/>
        <family val="2"/>
      </rPr>
      <t xml:space="preserve">
</t>
    </r>
    <r>
      <rPr>
        <u/>
        <sz val="10"/>
        <color indexed="8"/>
        <rFont val="Helvetica Neue"/>
        <family val="2"/>
      </rPr>
      <t>https://www.njleg.state.nj.us/2018/Bills/A9999/5823_I1.PDF</t>
    </r>
    <r>
      <rPr>
        <sz val="10"/>
        <rFont val="Verdana"/>
        <family val="2"/>
      </rPr>
      <t xml:space="preserve">. 
</t>
    </r>
    <r>
      <rPr>
        <sz val="10"/>
        <rFont val="Verdana"/>
        <family val="2"/>
      </rPr>
      <t xml:space="preserve">
</t>
    </r>
    <r>
      <rPr>
        <sz val="10"/>
        <rFont val="Verdana"/>
        <family val="2"/>
      </rPr>
      <t>Previously, many people on probation and parole could not vote, including people for whom payment of fines/fees was a condition or the condition.</t>
    </r>
  </si>
  <si>
    <r>
      <rPr>
        <sz val="10"/>
        <rFont val="Verdana"/>
        <family val="2"/>
      </rPr>
      <t xml:space="preserve">N.M. Stat. Ann. §1-4-27.1B):
</t>
    </r>
    <r>
      <rPr>
        <sz val="10"/>
        <rFont val="Verdana"/>
        <family val="2"/>
      </rPr>
      <t xml:space="preserve">A person convicted of a felony who is otherwise a qualified elector is eligible to register to vote when that person:
</t>
    </r>
    <r>
      <rPr>
        <sz val="10"/>
        <rFont val="Verdana"/>
        <family val="2"/>
      </rPr>
      <t xml:space="preserve">
</t>
    </r>
    <r>
      <rPr>
        <sz val="10"/>
        <rFont val="Verdana"/>
        <family val="2"/>
      </rPr>
      <t xml:space="preserve">(1) has been unconditionally discharged from a correctional facility or detention center;
</t>
    </r>
    <r>
      <rPr>
        <sz val="10"/>
        <rFont val="Verdana"/>
        <family val="2"/>
      </rPr>
      <t xml:space="preserve">
</t>
    </r>
    <r>
      <rPr>
        <sz val="10"/>
        <rFont val="Verdana"/>
        <family val="2"/>
      </rPr>
      <t xml:space="preserve">(2) has completed all conditions of parole or supervised probation; or
</t>
    </r>
    <r>
      <rPr>
        <sz val="10"/>
        <rFont val="Verdana"/>
        <family val="2"/>
      </rPr>
      <t xml:space="preserve">
</t>
    </r>
    <r>
      <rPr>
        <sz val="10"/>
        <rFont val="Verdana"/>
        <family val="2"/>
      </rPr>
      <t xml:space="preserve">(3) has had the conviction overturned on appeal.
</t>
    </r>
    <r>
      <rPr>
        <sz val="10"/>
        <rFont val="Verdana"/>
        <family val="2"/>
      </rPr>
      <t xml:space="preserve">
</t>
    </r>
    <r>
      <rPr>
        <sz val="10"/>
        <rFont val="Verdana"/>
        <family val="2"/>
      </rPr>
      <t xml:space="preserve">New Mexico Correction Department policies provide that the payment of court fines is necessary for completion of parole and payment of supervision fees is required to complete probation. (see </t>
    </r>
    <r>
      <rPr>
        <u/>
        <sz val="10"/>
        <color indexed="8"/>
        <rFont val="Helvetica Neue"/>
        <family val="2"/>
      </rPr>
      <t>https://campaignlegal.org/sites/default/files/2019-07/CLC_CPCV_Report_Final_0.pdf</t>
    </r>
    <r>
      <rPr>
        <sz val="10"/>
        <rFont val="Verdana"/>
        <family val="2"/>
      </rPr>
      <t>).</t>
    </r>
  </si>
  <si>
    <r>
      <rPr>
        <sz val="10"/>
        <rFont val="Verdana"/>
        <family val="2"/>
      </rPr>
      <t xml:space="preserve">"New York’s Governor signed an executive order in 2018 restoring the vote to all people released from incarceration, even those on parole and owing fines and fees debt. 
</t>
    </r>
    <r>
      <rPr>
        <sz val="10"/>
        <rFont val="Verdana"/>
        <family val="2"/>
      </rPr>
      <t xml:space="preserve">N.Y. Exec. Order No. 181, Restoring the Right to Vote for New Yorkers on Parole (2018), </t>
    </r>
    <r>
      <rPr>
        <u/>
        <sz val="10"/>
        <color indexed="8"/>
        <rFont val="Helvetica Neue"/>
        <family val="2"/>
      </rPr>
      <t>https://www.governor.ny.gov/news/no-181-restoring-right-vote-new-yorkers-parole</t>
    </r>
    <r>
      <rPr>
        <sz val="10"/>
        <rFont val="Verdana"/>
        <family val="2"/>
      </rPr>
      <t xml:space="preserve"> 
</t>
    </r>
    <r>
      <rPr>
        <sz val="10"/>
        <rFont val="Verdana"/>
        <family val="2"/>
      </rPr>
      <t xml:space="preserve">
</t>
    </r>
    <r>
      <rPr>
        <u/>
        <sz val="10"/>
        <color indexed="8"/>
        <rFont val="Helvetica Neue"/>
        <family val="2"/>
      </rPr>
      <t>https://campaignlegal.org/sites/default/files/2019-07/CLC_CPCV_Report_Final_0.pdf</t>
    </r>
    <r>
      <rPr>
        <sz val="10"/>
        <rFont val="Verdana"/>
        <family val="2"/>
      </rPr>
      <t xml:space="preserve"> "</t>
    </r>
  </si>
  <si>
    <t>North Carolina does not restore voting rights until all terms of a person' sentence are completed, which can require payment of fines and fees. See N.C. Gen. Stat. § 15A-1374.</t>
  </si>
  <si>
    <t>N.D. Cent. Code, § 12.1-33-03:  A defendant’s rights to vote and to hold any future public office are not lost except during the term of any actual incarceration and that he suffers no other disability by virtue of his conviction and sentence except as otherwise provided in such sentence or by law.</t>
  </si>
  <si>
    <t>Only those convicted of a felony can lose their voting rights, which are restored immediately upon release from prison.
Ohio Const. art. 5 §4: The General Assembly shall have power to exclude from the privilege of voting, or of being eligible to office, any person convicted of a felony.
R.C. 2961.01:  When a person convicted of a felony is granted parole, judicial release, or a conditional pardon or is released under a non-jail community control sanction or a post-release control sanction, the person is competent to be an elector during the period of community control, parole, post-release control, or release or until the conditions of the pardon have been performed or have transpired and is competent to be an elector thereafter following final discharge.</t>
  </si>
  <si>
    <t>26 Okla. Stat. Ann. sec. 4-101(1)</t>
  </si>
  <si>
    <t>Pennsylvania restores voting rights to those disenfranchised on the basis of felony convictions automatically after release from incarceration.  25 P.S. §§ 2602(w)(14), 3146.1; U.S. v. Essig, 10 F.3d 968 (3d Cir. 1993); 1974 Pa. Op. Att’y Gen. No. 47 (Sept. 11, 1974).
25 Pa. Cons. Stat § 1301(a) provides that a person may not be permitted to register to vote if they have been confined in a prison “for a conviction of a felony” during the past five years.  However, in Mixon v. Commonwealth, 759 A.2d 442, 451 (Pa. Commw. Ct. 2000), aff’d, 783 A.2d 442 (Pa. 2001), the court held that there was no rational basis for precluding the registration of those who were incarcerated within last five years and who were not registered previously, when those who were legally registered prior to incarceration could vote upon their release.</t>
  </si>
  <si>
    <t>South Carolina only restores voting rights upon completion of any period of supervision post-incarceration—which in turn can require the payment of fines and fees. See sections 24‑21‑430; 24-21-80; 24‑21‑440.</t>
  </si>
  <si>
    <t>Voting rights in South Dakota are restored on the condition that an individual is released from probation or parole. Conditions of parole and probation for South Dakota include payment of fees. S.D. Codified Laws §§ 12‑4‑18, 16‑22‑29, 23A‑27‑18, 23‑A‑27‑25.1, 23A‑27‑35, 24‑15‑11, 24‑15A‑24,
24‑15A‑50.</t>
  </si>
  <si>
    <t>TCA sec. 40-29-202(b) conditions restoration of voting rights on payment of court costs. (“[A] person shall not be eligible to apply for a voter registration card and have the right of suffrage restored, unless the person has paid all court costs assessed against the person at the conclusion of the person's trial, except where the court has made a finding at an evidentiary hearing that the applicant is indigent at the time of application.”). 
Sec. 40-29-204 permanently prevents persons convicted of certain crimes from ever registering and voting.
2019 TN S.B. 2413 sought to enact the “Restore the Right to Vote Act,” removing the above provisions.</t>
  </si>
  <si>
    <t>Texas conditions restoration of voting rights to incarcerated felons, on the completion of all terms of their sentence including supervision-- which in turn can require full payment of fines and fees. Texas Election Code § 11.002</t>
  </si>
  <si>
    <r>
      <rPr>
        <sz val="10"/>
        <rFont val="Verdana"/>
        <family val="2"/>
      </rPr>
      <t xml:space="preserve">Utah Code § 20A-2-101.3(2):  “Each convicted felon’s right to register to vote and to vote in an election is restored when:  (a) the felon is sentenced to probation, (b) the felon is granted parole, or (c) the felon has successfully completed the term of incarceration to which the felon was sentenced.”
</t>
    </r>
    <r>
      <rPr>
        <u/>
        <sz val="10"/>
        <color indexed="8"/>
        <rFont val="Helvetica Neue"/>
        <family val="2"/>
      </rPr>
      <t>https://le.utah.gov/xcode/Title20A/Chapter2/20A-2-S101.5.html?v=C20A-2-S101.5_1800010118000101</t>
    </r>
  </si>
  <si>
    <r>
      <rPr>
        <sz val="10"/>
        <rFont val="Verdana"/>
        <family val="2"/>
      </rPr>
      <t xml:space="preserve">Since 2015, Virginia does not condition the restoration of voting rights on the payment of outstanding costs and fees. 
</t>
    </r>
    <r>
      <rPr>
        <sz val="10"/>
        <rFont val="Verdana"/>
        <family val="2"/>
      </rPr>
      <t xml:space="preserve">
</t>
    </r>
    <r>
      <rPr>
        <u/>
        <sz val="10"/>
        <color indexed="8"/>
        <rFont val="Helvetica Neue"/>
        <family val="2"/>
      </rPr>
      <t>https://www.governor.virginia.gov/newsroom/all-releases/2017/mcauliffe-administration/headline-826609-en.html</t>
    </r>
  </si>
  <si>
    <t>Vermont does not condition restoration of voting rights on payment of fines, fees, or other assessments, and further does not prohibit voting based on any conviction, even when a person is incarcerated. See Vermont Constitution Chapter II § 42.</t>
  </si>
  <si>
    <t>State provisionally restores voting rights to convicted individuals no longer under the authority of the department of corrections with two exceptions:  (1) if the court determines that an individual has willfully failed to pay fines and fees, and (2) if a person has failed to make three payments in a twelve-month period, upon request by the county clerk or restitution recipient for the prosecutor to seek revocation of voting rights.  Once revoked, the voting rights are not restored until the individual has made a “good faith effort” to pay, meaning payment of full principal (non-interest) amount, or at least 15 monthly payments in an 18-month period.  RCW §§ 29A.08.520, 10.82.090.</t>
  </si>
  <si>
    <t>§3-2-2(b) provides: “Any person who has been convicted of a felony, treason or bribery in an election, under either state or federal law, is disqualified and is not eligible to register or to continue to be registered to vote while serving his or her sentence, including any period of incarceration, probation or parole related thereto.”
Because the statute is silent regarding payments that are a condition of probation or parole, those conditions could bar a felon in West Virginia from being able to vote.</t>
  </si>
  <si>
    <t>Wis. Stat. § 304.078 restores voting rights upon judgment satisfaction including probation.  
Wis. Stat. § 973.09 provides that courts may order payment of LFOs as a condition of probation.</t>
  </si>
  <si>
    <t>Pursuant to Wyo. Stat. Ann. § 7-13-105, restoration of voting rights is contingent on completion of sentence, including probation and parole. 
Additionally, only persons convicted of nonviolent felonies or first-time offenders are eligible for restoration of voting rights. Persons who do not meet the above qualifications must be pardoned.</t>
  </si>
  <si>
    <t>Ala. Code § 15-27-12 requires that “no order of expungement shall be granted unless all terms and conditions, including court ordered restitution, are satisfied and paid in full, including interest, to any victim, or the Alabama Crime Victim's Compensation Commission, as well as court costs, fines, or statutory fees ordered by the sentencing court to have been paid, absent a finding of indigency by the court.”</t>
  </si>
  <si>
    <t>State does not provide for expungement of records of convictions and publishes court records online, except cases resulting in acquittal or dismissal.  Alaska Stat. Ann. § 22.35.030.</t>
  </si>
  <si>
    <t>The state does not technically seal or expunge adult criminal records; it instead offers applications to set aside, which if granted annotates the set aside conviction but does not redact or remove any part of the record.  Courts considering set aside applications consider the status of restitution payments and applicant’s compliance with probation conditions, which in turn require payment of fees.  
Ariz. Rev. Stat. §§ 13-905</t>
  </si>
  <si>
    <t>Arkansas explicitly conditions expungement and sealing, on the payment of fines and fees. Per Ark. Code Ann. § 16-90-1405:
(a) A person is eligible to file a uniform petition under this subchapter to seal his or her record of a misdemeanor or violation immediately after:
(1) The completion of his or her sentence for the misdemeanor or violation, including full payment of restitution;
(2) Full payment of court costs;
(3) Full payment of driver's license suspension reinstatement fees, if a driver's license suspension reinstatement fee was assessed as a result of the person's arrest or conviction for the misdemeanor or violation; and
(4) The completion of all other driver's license reinstatement requirements, if a driver's license suspension was imposed as a result of the person's arrest or conviction for the misdemeanor or violation.</t>
  </si>
  <si>
    <r>
      <rPr>
        <sz val="10"/>
        <rFont val="Verdana"/>
        <family val="2"/>
      </rPr>
      <t xml:space="preserve">California offers only limited expungement of records—and does condition access to this on the payment of certain fines and fees. 
</t>
    </r>
    <r>
      <rPr>
        <sz val="10"/>
        <rFont val="Verdana"/>
        <family val="2"/>
      </rPr>
      <t xml:space="preserve">See </t>
    </r>
    <r>
      <rPr>
        <u/>
        <sz val="10"/>
        <color indexed="8"/>
        <rFont val="Helvetica Neue"/>
        <family val="2"/>
      </rPr>
      <t>https://www.courts.ca.gov/1070.htm?rdeLocaleAttr=en</t>
    </r>
  </si>
  <si>
    <t>CRS 24-72-706(1)(e): “Conviction records may not be sealed if the defendant still owes restitution, fines, court costs, late fees, or other fees ordered by the court in the case that is the subject of the motion to seal conviction records, unless the court that entered the order for restitution, fines, court costs, late fees, or other fees vacated the order.”</t>
  </si>
  <si>
    <r>
      <rPr>
        <sz val="10"/>
        <rFont val="Verdana"/>
        <family val="2"/>
      </rPr>
      <t xml:space="preserve">There is no statutory condition on the payment of fines or fees for expungement.  However, any such grant is within the discretion of the Board of Pardons.   </t>
    </r>
    <r>
      <rPr>
        <u/>
        <sz val="10"/>
        <color indexed="8"/>
        <rFont val="Helvetica Neue"/>
        <family val="2"/>
      </rPr>
      <t>https://www.cga.ct.gov/current/pub/chap_961.htm#sec_54-130a</t>
    </r>
    <r>
      <rPr>
        <sz val="10"/>
        <rFont val="Verdana"/>
        <family val="2"/>
      </rPr>
      <t xml:space="preserve">  The Pardons Board requires that applicants for an “Absolute Pardon,” the mechanism by which criminal records are expunged, not be in any form of supervision when applying for an Absolute Pardon.  See </t>
    </r>
    <r>
      <rPr>
        <u/>
        <sz val="10"/>
        <color indexed="8"/>
        <rFont val="Helvetica Neue"/>
        <family val="2"/>
      </rPr>
      <t>https://portal.ct.gov/BOPP/Pardon-Division/Pardon/Eligibility</t>
    </r>
    <r>
      <rPr>
        <sz val="10"/>
        <rFont val="Verdana"/>
        <family val="2"/>
      </rPr>
      <t xml:space="preserve">.  Because successful completion of probation and parole is conditioned on a variety of mandatory fees, this has the effect of prohibiting people who have not paid all fines and fees imposed on them from applying for expungement.  For example, conditions of probation may include restitution or participation in a variety of programs that have fees associated with them.  Conn. Gen. Stat. 53a-30; see also </t>
    </r>
    <r>
      <rPr>
        <u/>
        <sz val="10"/>
        <color indexed="8"/>
        <rFont val="Helvetica Neue"/>
        <family val="2"/>
      </rPr>
      <t>https://www.jud.ct.gov/faq/adultprob.html</t>
    </r>
    <r>
      <rPr>
        <sz val="10"/>
        <rFont val="Verdana"/>
        <family val="2"/>
      </rPr>
      <t>.</t>
    </r>
  </si>
  <si>
    <t>All fines, fees, and restitution associated with a conviction must be paid to be eligible for an expungement. See Del. Code Ann. tit. 11, § 4372(l).
In addition, a person on probation cannot expunge their records, and courts can impose payment of fines, costs, and restitution as a condition of probation.  See Del. Code Ann. tit. 11, § 4372(f)(5); Del. Code Ann. tit. 11, § 4104(a)(3).</t>
  </si>
  <si>
    <r>
      <rPr>
        <sz val="10"/>
        <rFont val="Verdana"/>
        <family val="2"/>
      </rPr>
      <t xml:space="preserve">Assuming that failure to pay a fine or fee doesn’t fall within the meaning of “ineligible misdemeanor,” and a review of the statute suggests that it doesn’t, then such failure would not bar a movant from filing a motion to seal.
</t>
    </r>
    <r>
      <rPr>
        <sz val="10"/>
        <rFont val="Verdana"/>
        <family val="2"/>
      </rPr>
      <t xml:space="preserve">
</t>
    </r>
    <r>
      <rPr>
        <u/>
        <sz val="10"/>
        <color indexed="8"/>
        <rFont val="Helvetica Neue"/>
        <family val="2"/>
      </rPr>
      <t>https://code.dccouncil.us/dc/council/code/sections/16-801.html</t>
    </r>
    <r>
      <rPr>
        <sz val="10"/>
        <rFont val="Verdana"/>
        <family val="2"/>
      </rPr>
      <t>.</t>
    </r>
  </si>
  <si>
    <t>Expungement or sealing is available in Florida in extremely limited circumstances, and is applicable only to arrests that do not result in conviction.  A person is only eligible for sealing of criminal records if the person has never been adjudicated guilty of a criminal offense in Florida.  943.059(1)(b).
Because any sealing or expungement is contingent on the applicant no longer being subject to court supervision, the requirements include a de facto condition on payment of fines or fees.</t>
  </si>
  <si>
    <t>Expunging a misdemeanor conviction for a youthful offender requires completion of the terms of their sentence, see below.  But a sentence may include payment of a fee as a condition, see below. See Ga. Code Ann. § 35-3-37; Ga. Code Ann. § 42-8-102.</t>
  </si>
  <si>
    <t>HRS sec. 831-3.2</t>
  </si>
  <si>
    <r>
      <rPr>
        <sz val="10"/>
        <rFont val="Verdana"/>
        <family val="2"/>
      </rPr>
      <t xml:space="preserve">Expungement in Idaho is referred to as dismissal, and is granted at the discretion of the judge.  Idaho Code 19-2604.  Payment of all fines and fees is not explicitly a condition of dismissal.  
</t>
    </r>
    <r>
      <rPr>
        <sz val="10"/>
        <rFont val="Verdana"/>
        <family val="2"/>
      </rPr>
      <t xml:space="preserve">
</t>
    </r>
    <r>
      <rPr>
        <u/>
        <sz val="10"/>
        <color indexed="8"/>
        <rFont val="Helvetica Neue"/>
        <family val="2"/>
      </rPr>
      <t>https://ccresourcecenter.org/state-restoration-profiles/idaho-restoration-of-rights-pardon-expungement-sealing/</t>
    </r>
  </si>
  <si>
    <t>The state does condition access to sealing and expungement on payment of fines and fees-- except in Cook County. 20 Ill. Comp. Stat. 2630/5.2(d).</t>
  </si>
  <si>
    <t>Expungement of misdemeanor, Class D felony convictions depends on payment of “all fines, fees, and court costs.”  See IC 35-38-9-2(e)(3) (misdemeanors); secs. 3(e)(2); 4(e)(2) (felonies).</t>
  </si>
  <si>
    <t>Iowa Code § 901C.2(1(a) provides that all court costs, fees, and other financial obligations ordered by the court or assessed by the clerk of the district court must have been paid as a precondition to expungement. See also 901C.3(1)(d); Iowa Code 907.9(1).</t>
  </si>
  <si>
    <t>Kan. Stat. Ann. § 21-6614 allows petition for expungement after a waiting period of one year after completing post-release probation/parole/supervision for prostitution, three years for misdemeanors and minor felonies, and five years for eligible felonies – probation/parole may be conditioned on payment of LFOs.  Kan. Stat. Ann. § 21-6607.</t>
  </si>
  <si>
    <t>Kentucky does condition expungement on payment of all fines and fees that are part of a person' sentence. See KRS 431.073(2)(a) KRS sec. 431.078(2).</t>
  </si>
  <si>
    <t>LA’s laws on expungement (CCRP Tit. 34) do not explicitly condition expungement on payment of fines or fees, but it seems that this is an implicit condition.  CCRP 978(A)(2), addressing expungement of records of arrest and conviction of felony offenses, requires that the person complete any sentence.  CCRP 977(A)(2), addressing expungement of records of arrest and conviction of misdemeanor offenses, has the same requirement.</t>
  </si>
  <si>
    <t>Maine has no authority for sealing or expunging adult convictions. Per Me. Rev. Stat. tit 15 § 3308, sealing of juvenile records is not conditioned on payment of fines or fees.</t>
  </si>
  <si>
    <t>Maryland statute governing expungement, Md. Code Ann., Crim. Proc. §§ 10-101-110, makes no mention of requiring payment of fines or fees.
However, the statute governing shielding, Md. Code Ann., Crim. Proc. §§ 10-303, states, “(a) A person may petition the court to shield the person's court and police records relating to one or more shieldable convictions entered in the circuit court or the District Court in one county no earlier than 3 years after the person satisfies the sentence or sentences imposed for all convictions for which shielding is requested, including parole, probation, or mandatory supervision.”
Because payment of fines could theoretically be a condition of parole, then shielding (which appears to be Maryland’s term for sealing) may be barred.</t>
  </si>
  <si>
    <r>
      <rPr>
        <u/>
        <sz val="10"/>
        <color indexed="8"/>
        <rFont val="Helvetica Neue"/>
        <family val="2"/>
      </rPr>
      <t>https://www.mass.gov/info-details/find-out-if-you-can-expunge-your-criminal-record#who-can-expunge-their-record?-</t>
    </r>
    <r>
      <rPr>
        <sz val="10"/>
        <rFont val="Verdana"/>
        <family val="2"/>
      </rPr>
      <t xml:space="preserve"> “You must not have any other criminal or juvenile court appearances or dispositions on file (other than motor vehicle offenses where the penalty is no more than a $50 fine).”</t>
    </r>
  </si>
  <si>
    <r>
      <rPr>
        <u/>
        <sz val="10"/>
        <color indexed="8"/>
        <rFont val="Helvetica Neue"/>
        <family val="2"/>
      </rPr>
      <t>https://www.legislature.mi.gov/(S(a0cs1y3232s3ak0h0qnsqd1c))/mileg.aspx?page=getObject&amp;objectName=mcl-780-621</t>
    </r>
  </si>
  <si>
    <r>
      <rPr>
        <sz val="10"/>
        <rFont val="Verdana"/>
        <family val="2"/>
      </rPr>
      <t xml:space="preserve">Statutes and information pages concerning requirements for expungement/sealing do not indicate payment of fines is a requirement, although they also do not explicitly say it is not required.  M.S. §§ 609A.01-03. 
</t>
    </r>
    <r>
      <rPr>
        <sz val="10"/>
        <rFont val="Verdana"/>
        <family val="2"/>
      </rPr>
      <t xml:space="preserve">
</t>
    </r>
    <r>
      <rPr>
        <u/>
        <sz val="10"/>
        <color indexed="8"/>
        <rFont val="Helvetica Neue"/>
        <family val="2"/>
      </rPr>
      <t>https://www.revisor.mn.gov/statutes/cite/609A</t>
    </r>
    <r>
      <rPr>
        <sz val="10"/>
        <rFont val="Verdana"/>
        <family val="2"/>
      </rPr>
      <t xml:space="preserve"> 
</t>
    </r>
    <r>
      <rPr>
        <u/>
        <sz val="10"/>
        <color indexed="8"/>
        <rFont val="Helvetica Neue"/>
        <family val="2"/>
      </rPr>
      <t>http://www.mncourts.gov/Help-Topics/Criminal-Expungement.aspx</t>
    </r>
  </si>
  <si>
    <t>Miss. Code. Ann. § 99-19-71 (West)
(2)(a) Except as otherwise provided in this subsection, a person who has been convicted of a felony and who has paid all criminal fines and costs of court imposed in the sentence of conviction may petition the court in which the conviction was had for an order to expunge one (1) conviction from all public records five (5) years after the successful completion of all terms and conditions of the sentence for the conviction upon a hearing as determined in the discretion of the court . . .</t>
  </si>
  <si>
    <t>VAMS 610.140(5)(3) includes the payment of fines as a criteria for expungement.</t>
  </si>
  <si>
    <t>See MCA sec. 46-18-1107(1) (“Expungement is presumed if the person requesting expungement is not currently being detained for the commission of an offense, is not charged with the commission of an offense, and does not have charges pending for the commission of a new offense, as verified by the prosecution office responsible for a conviction for which expungement is being requested, and the person has not been convicted of any offense in this state, another state, or federal court for a period of 5 years since the person completed the sentencing terms for the offense or offenses for which expungement is being requested, including payment of any financial obligations or successful completion of court-ordered treatment.”)</t>
  </si>
  <si>
    <t>Completion of payment of fines, if part of a sentence, is required before an individual can petition for his or her conviction to be set aside.  Neb. Rev. Stat. 29-2264(2).</t>
  </si>
  <si>
    <t>State permits petition for sealing of records upon various number of years following release from custody, parole, or probation, based on category of violation.  NRS § 179.245.</t>
  </si>
  <si>
    <r>
      <rPr>
        <sz val="10"/>
        <rFont val="Verdana"/>
        <family val="2"/>
      </rPr>
      <t xml:space="preserve">N.H. REV. STAT. sec. 651:5(III) states, in relevant part, “[A]ny person convicted of an offense may petition for annulment of the record of arrest, conviction, and sentence when the petitioner has completed all the terms and conditions of the sentence and has thereafter been convicted of no other crime” (exceptions and information regarding timeframes excluded).
</t>
    </r>
    <r>
      <rPr>
        <sz val="10"/>
        <rFont val="Verdana"/>
        <family val="2"/>
      </rPr>
      <t xml:space="preserve">
</t>
    </r>
    <r>
      <rPr>
        <sz val="10"/>
        <rFont val="Verdana"/>
        <family val="2"/>
      </rPr>
      <t xml:space="preserve">A New Hampshire Trial Courts form for Annulment of Records references fines “paid in full” as defining the completion of terms and conditions of a sentence.  </t>
    </r>
    <r>
      <rPr>
        <u/>
        <sz val="10"/>
        <color indexed="8"/>
        <rFont val="Helvetica Neue"/>
        <family val="2"/>
      </rPr>
      <t>https://www.courts.state.nh.us/district/servicecenters/checklists/checklistfiles/annulmentchecklist.pdf</t>
    </r>
    <r>
      <rPr>
        <sz val="10"/>
        <rFont val="Verdana"/>
        <family val="2"/>
      </rPr>
      <t>.</t>
    </r>
  </si>
  <si>
    <r>
      <rPr>
        <sz val="10"/>
        <rFont val="Verdana"/>
        <family val="2"/>
      </rPr>
      <t xml:space="preserve">nce October 1, 2018, New Jersey residents with outstanding criminal debt can apply to have their criminal record expunged. Previously, state law required all debt to be paid before an expungement could be obtained).
</t>
    </r>
    <r>
      <rPr>
        <u/>
        <sz val="10"/>
        <color indexed="8"/>
        <rFont val="Helvetica Neue"/>
        <family val="2"/>
      </rPr>
      <t>https://www.njleg.state.nj.us/2016/Bills/S3500/3307_I1.HTM</t>
    </r>
    <r>
      <rPr>
        <sz val="10"/>
        <rFont val="Verdana"/>
        <family val="2"/>
      </rPr>
      <t xml:space="preserve">  
</t>
    </r>
    <r>
      <rPr>
        <u/>
        <sz val="10"/>
        <color indexed="8"/>
        <rFont val="Helvetica Neue"/>
        <family val="2"/>
      </rPr>
      <t>https://finesandfeesjusticecenter.org/articles/nj-s-3307-expungement-fees/</t>
    </r>
  </si>
  <si>
    <t>N.M. Stat. Ann. §29-3A-5(A):
“A person convicted of a violation of a municipal ordinance, misdemeanor or felony, following the completion of the person's sentence and the payment of any fines or fees owed to the state for the conviction, may petition the district court in which the person was convicted for an order to expunge arrest records and public records related to that conviction.”</t>
  </si>
  <si>
    <t>A petition for “expunction” in North Carolina cannot be made before completing probation, and completing probation may require payment of fines and costs. See N.C. Gen. Stat. Ann. § 15A-145(a).</t>
  </si>
  <si>
    <t>N.D. Cent. Code, § 12.60.1
Chapter 12-60.1 authorizes people with both misdemeanor and felony offenses to apply for sealing, after a waiting period of three and five years, respectively. Anyone convicted of a felony involving violence or intimidation must wait 10 years.
N.D. Cent. Code, § 12-60.1-04
The court may grant the petition if it finds that the petitioner has made a showing of good cause and that “The benefit to the petitioner outweighs the presumption of openness of the criminal record.”  Also, it may grant if it finds that the “petitioner has completed all terms of imprisonment and probation for the offense,” and “has paid all restitution ordered by the court for commission of the offense,” which appears to mean that fines and fees need not be paid.</t>
  </si>
  <si>
    <t>Final discharge is a prerequisite to sealing of records, and final discharge depends on payment of fines.  State v. Aguirrre, 144 Ohio St 3d 179, 2014-Ohio-4603 (an offender is not finally discharged until he has served court-ordered sentences; failure to pay fines delays final discharge).  See also State v. Braun, No. 46082, 8th. Dist. (1983) (finding that final discharge includes the payment of fines, not only the completion of a sentence when the court does not order probation); State v. Paige, No. 15AP-510, 10th. Dist. 2015-Ohio-487 (denying sealing of conviction record when defendant had unpaid fines). 
Court costs, however, are not a bar to final discharge and therefore sealing of records.  See State v. Ushery, No. C-120515, 1st. Dist. 2013-Ohio-2509; State v. Summers, 71 Ohio App.3d. 1, 8th. Dist. (1990) (both cases finding that court costs are civil in nature, not part of a criminal sentence, and therefore cannot prevent sealing of records).</t>
  </si>
  <si>
    <t>Fines under $501.00 must be paid as a condition of expungement.  22 Okla. Stat. Ann. sec. 18(A)(10).</t>
  </si>
  <si>
    <r>
      <rPr>
        <sz val="10"/>
        <rFont val="Verdana"/>
        <family val="2"/>
      </rPr>
      <t xml:space="preserve">As part of the application process, defendant “must not owe money associated with criminal cases to the courts (restitution, court ordered fines, probation fees, etc.) when they apply to have their conviction set aside.” 
</t>
    </r>
    <r>
      <rPr>
        <sz val="10"/>
        <rFont val="Verdana"/>
        <family val="2"/>
      </rPr>
      <t xml:space="preserve">
</t>
    </r>
    <r>
      <rPr>
        <sz val="10"/>
        <rFont val="Verdana"/>
        <family val="2"/>
      </rPr>
      <t xml:space="preserve">Oregon considers a set-aside to mean the same thing as an expungement, unlike most jurisdictions. See, e.g., </t>
    </r>
    <r>
      <rPr>
        <u/>
        <sz val="10"/>
        <color indexed="8"/>
        <rFont val="Helvetica Neue"/>
        <family val="2"/>
      </rPr>
      <t>https://www.courts.oregon.gov/forms/Documents/LIN-SetAsideInstructions.pdf</t>
    </r>
    <r>
      <rPr>
        <sz val="10"/>
        <rFont val="Verdana"/>
        <family val="2"/>
      </rPr>
      <t xml:space="preserve">. </t>
    </r>
  </si>
  <si>
    <t>18 Pa. Cons. Stat. § 9122 requires expungement to be conditioned on the applicant having “satisfied all terms and conditions of the sentence imposed for the violation.”  And 18 Pa. Cons. Stat. § 9122.2 requires clean slate (an expansion of the convictions eligible for expungement) to be conditioned on “completion of each court-ordered financial obligation of the sentence [having] occurred.”</t>
  </si>
  <si>
    <t>R.I. Gen. Laws sec. 12-1.3-2(a) (emphasis added):
Any person who is a first offender may file a motion for the expungement of all records and records of conviction for a felony or misdemeanor by filing a motion in the court in which the conviction took place; provided, that no person who has been convicted of a crime of violence shall have his or her records and records of conviction expunged; and provided, that all outstanding court-imposed or court-related fees, fines, costs, assessments, charges, and/or any other monetary obligations have been paid, unless such amounts are reduced or waived by order of the court.</t>
  </si>
  <si>
    <r>
      <rPr>
        <sz val="10"/>
        <rFont val="Verdana"/>
        <family val="2"/>
      </rPr>
      <t xml:space="preserve">Payment of outstanding fines/fees can be a condition of access to expungement in South Carolina. See </t>
    </r>
    <r>
      <rPr>
        <u/>
        <sz val="10"/>
        <color indexed="8"/>
        <rFont val="Helvetica Neue"/>
        <family val="2"/>
      </rPr>
      <t>https://www.sccourts.org/selfhelp/FAQExpungementPardon.pdf</t>
    </r>
    <r>
      <rPr>
        <sz val="10"/>
        <rFont val="Verdana"/>
        <family val="2"/>
      </rPr>
      <t>.</t>
    </r>
  </si>
  <si>
    <t>To be eligible for expunction of criminal records in Tennessee, TCA sec. 40-32-1010(g)(2)(C)(i) applies the condition that “[t]he person has fulfilled all the requirements of the sentence imposed by the court in which the individual was convicted of the offense, including . . . [p]ayment of all fines, restitution, court costs and other assessments.”</t>
  </si>
  <si>
    <t>Tex. Code Crim. Proc. Art. 55</t>
  </si>
  <si>
    <r>
      <rPr>
        <sz val="10"/>
        <rFont val="Verdana"/>
        <family val="2"/>
      </rPr>
      <t xml:space="preserve">Utah Code §§ 77-40-105(3):  “A petitioner seeking to obtain expungement for a record of conviction is not eligible to receive a certificate of eligibility from the bureau until all of the following have occurred:  (a) the petitioner has paid in full all fines and interest ordered by the court related to the conviction for which expungement is sought; (b) the petitioner has paid in full all restitution ordered by the court pursuant to Section 77-38a-302, or by the Board of Pardons and Parole pursuant to Section 77-27-6. . .”  
</t>
    </r>
    <r>
      <rPr>
        <u/>
        <sz val="10"/>
        <color indexed="8"/>
        <rFont val="Helvetica Neue"/>
        <family val="2"/>
      </rPr>
      <t>https://le.utah.gov/xcode/Title77/Chapter40/77-40-S105.html?v=C77-40-S105_2020051220200701</t>
    </r>
    <r>
      <rPr>
        <sz val="10"/>
        <rFont val="Verdana"/>
        <family val="2"/>
      </rPr>
      <t xml:space="preserve"> 
</t>
    </r>
    <r>
      <rPr>
        <u/>
        <sz val="10"/>
        <color indexed="8"/>
        <rFont val="Helvetica Neue"/>
        <family val="2"/>
      </rPr>
      <t>https://www.utcourts.gov/howto/expunge/</t>
    </r>
  </si>
  <si>
    <t>Virginia statute governing expungement does not condition said act on payment of fines or fees.  See § 19.2-392.2(F).</t>
  </si>
  <si>
    <r>
      <rPr>
        <sz val="10"/>
        <rFont val="Verdana"/>
        <family val="2"/>
      </rPr>
      <t xml:space="preserve">13 V.S.A. sec, 7602 (Expungement and Sealing of Criminal History Records) conditions expungement on the successful completion of the terms and conditions of a sentence after conviction.  Vermont’s Legal Help Website, </t>
    </r>
    <r>
      <rPr>
        <u/>
        <sz val="10"/>
        <color indexed="8"/>
        <rFont val="Helvetica Neue"/>
        <family val="2"/>
      </rPr>
      <t>https://vtlawhelp.org/expungement</t>
    </r>
    <r>
      <rPr>
        <sz val="10"/>
        <rFont val="Verdana"/>
        <family val="2"/>
      </rPr>
      <t>, on Sealing or Expunging Your Criminal Record, lists the payment of all surcharges and public defendant fees (unless the latter have been sent to the Department of Taxes) as requirements for expungement or sealing.</t>
    </r>
  </si>
  <si>
    <t>Washington does not condition access to expungement on payment of fines and fees. However, only a small subset of criminal record is subject to expungement in Washington.  RCW § 10.97.060</t>
  </si>
  <si>
    <r>
      <rPr>
        <sz val="10"/>
        <rFont val="Verdana"/>
        <family val="2"/>
      </rPr>
      <t xml:space="preserve">See </t>
    </r>
    <r>
      <rPr>
        <u/>
        <sz val="10"/>
        <color indexed="8"/>
        <rFont val="Helvetica Neue"/>
        <family val="2"/>
      </rPr>
      <t>http://www.courtswv.gov/lower-courts/expungement/SCA-C900_2019.pdf</t>
    </r>
    <r>
      <rPr>
        <sz val="10"/>
        <rFont val="Verdana"/>
        <family val="2"/>
      </rPr>
      <t xml:space="preserve"> 
</t>
    </r>
    <r>
      <rPr>
        <sz val="10"/>
        <rFont val="Verdana"/>
        <family val="2"/>
      </rPr>
      <t xml:space="preserve">
</t>
    </r>
    <r>
      <rPr>
        <sz val="10"/>
        <rFont val="Verdana"/>
        <family val="2"/>
      </rPr>
      <t xml:space="preserve">See also: </t>
    </r>
    <r>
      <rPr>
        <u/>
        <sz val="10"/>
        <color indexed="8"/>
        <rFont val="Helvetica Neue"/>
        <family val="2"/>
      </rPr>
      <t>http://www.wvlegislature.gov/wvcode/chapterentire.cfm?chap=61&amp;art=11&amp;section=26</t>
    </r>
    <r>
      <rPr>
        <sz val="10"/>
        <rFont val="Verdana"/>
        <family val="2"/>
      </rPr>
      <t xml:space="preserve"> 
</t>
    </r>
    <r>
      <rPr>
        <u/>
        <sz val="10"/>
        <color indexed="8"/>
        <rFont val="Helvetica Neue"/>
        <family val="2"/>
      </rPr>
      <t>http://www.wvlegislature.gov/wvcode/chapterentire.cfm?chap=53&amp;art=8&amp;section=17</t>
    </r>
  </si>
  <si>
    <t>Expungement may be requested only at the time of sentencing, and the trial court makes its expungement decision at the time of sentencing.  If the court grants the application, expungement is automatic upon successful completion of sentence without being convicted of a subsequent offense, and if on probation, without having the probation revoked.  Wis. Stat. § 973.015.
Probation may be conditioned on payment of LFOs.  Wis. Stat. § 973.09.</t>
  </si>
  <si>
    <t>Wyo. Stat. Ann. § 7-13-1502(b):
A petition filed under this section shall be verified by the petitioner and served upon the prosecuting attorney and the division of criminal investigation. The filing fee for each petition filed under this section shall be three hundred dollars ($300.00) and shall be deposited in accordance with W.S. 5-3-205.
Additionally, expungement is conditional on full payment of any court ordered restitution Wyo. Stat. Ann. § 7-13-1502(a)(i)(C)</t>
  </si>
  <si>
    <t>The state does not publish any such data.</t>
  </si>
  <si>
    <r>
      <rPr>
        <sz val="10"/>
        <rFont val="Verdana"/>
        <family val="2"/>
      </rPr>
      <t xml:space="preserve">The state publishes limited data on the total amounts of fines and fees collected. 
</t>
    </r>
    <r>
      <rPr>
        <sz val="10"/>
        <rFont val="Verdana"/>
        <family val="2"/>
      </rPr>
      <t xml:space="preserve">
</t>
    </r>
    <r>
      <rPr>
        <u/>
        <sz val="10"/>
        <color indexed="8"/>
        <rFont val="Helvetica Neue"/>
        <family val="2"/>
      </rPr>
      <t>http://www.azcourts.gov/statistics/Annual-Data-and-Activity-Reports</t>
    </r>
    <r>
      <rPr>
        <sz val="10"/>
        <rFont val="Verdana"/>
        <family val="2"/>
      </rPr>
      <t xml:space="preserve">   </t>
    </r>
  </si>
  <si>
    <r>
      <rPr>
        <sz val="10"/>
        <rFont val="Verdana"/>
        <family val="2"/>
      </rPr>
      <t xml:space="preserve">California publishes data on the amount of fines and fees collected, but this data is not broken down along racial or other lines.
</t>
    </r>
    <r>
      <rPr>
        <sz val="10"/>
        <rFont val="Verdana"/>
        <family val="2"/>
      </rPr>
      <t xml:space="preserve">See </t>
    </r>
    <r>
      <rPr>
        <u/>
        <sz val="10"/>
        <color indexed="8"/>
        <rFont val="Helvetica Neue"/>
        <family val="2"/>
      </rPr>
      <t>https://www.courts.ca.gov/partners/455.htm</t>
    </r>
    <r>
      <rPr>
        <sz val="10"/>
        <rFont val="Verdana"/>
        <family val="2"/>
      </rPr>
      <t xml:space="preserve">.  Each superior court and county is jointly required to report to the Judicial Council the performance and best practices of the cooperative court and county collection program pursuant to Penal Code section 1463.010.
</t>
    </r>
    <r>
      <rPr>
        <sz val="10"/>
        <rFont val="Verdana"/>
        <family val="2"/>
      </rPr>
      <t>Effective June 27, 2017, Assembly Bill 103 added section 68514 to the Government Code which requires the 58 court and county collection programs to report collections-related information in addition to what each program is currently required to report. The new data elements were incorporated to the Collections Reporting Template (CRT).</t>
    </r>
  </si>
  <si>
    <r>
      <rPr>
        <sz val="10"/>
        <rFont val="Verdana"/>
        <family val="2"/>
      </rPr>
      <t xml:space="preserve">The state publises no such data.
</t>
    </r>
    <r>
      <rPr>
        <sz val="10"/>
        <rFont val="Verdana"/>
        <family val="2"/>
      </rPr>
      <t xml:space="preserve"> The Connecticut Judiciary publishes an annual financial statement that includes revenue from court fees, the additional fee for police training, and other sources, and the fund to which they are allocated.  </t>
    </r>
    <r>
      <rPr>
        <u/>
        <sz val="10"/>
        <color indexed="8"/>
        <rFont val="Helvetica Neue"/>
        <family val="2"/>
      </rPr>
      <t>https://jud.ct.gov/statistics/reports/fiscal/default.htm</t>
    </r>
    <r>
      <rPr>
        <sz val="10"/>
        <rFont val="Verdana"/>
        <family val="2"/>
      </rPr>
      <t xml:space="preserve">.  However, this data is not sufficiently granular to disaggregate criminal court fees, and it does not appear to include fines.  See, e.g., </t>
    </r>
    <r>
      <rPr>
        <u/>
        <sz val="10"/>
        <color indexed="8"/>
        <rFont val="Helvetica Neue"/>
        <family val="2"/>
      </rPr>
      <t>https://jud.ct.gov/statistics/reports/fiscal/2018.pdf</t>
    </r>
  </si>
  <si>
    <r>
      <rPr>
        <sz val="10"/>
        <rFont val="Verdana"/>
        <family val="2"/>
      </rPr>
      <t xml:space="preserve">Delaware publishes none of this data. See Delaware Judiciary Annual Report 2019, </t>
    </r>
    <r>
      <rPr>
        <u/>
        <sz val="10"/>
        <color indexed="8"/>
        <rFont val="Helvetica Neue"/>
        <family val="2"/>
      </rPr>
      <t>https://courts.delaware.gov/aoc/annualreports/fy19/doc/AnnualReport2019.pdf</t>
    </r>
    <r>
      <rPr>
        <sz val="10"/>
        <rFont val="Verdana"/>
        <family val="2"/>
      </rPr>
      <t xml:space="preserve"> (providing totals for fines as well as fees &amp; costs, but notes, “Figures represent only revenue actually received, not the total amount of fines and costs assessed.”)</t>
    </r>
  </si>
  <si>
    <r>
      <rPr>
        <sz val="10"/>
        <rFont val="Verdana"/>
        <family val="2"/>
      </rPr>
      <t xml:space="preserve">The District publishes no such data. 
</t>
    </r>
    <r>
      <rPr>
        <sz val="10"/>
        <rFont val="Verdana"/>
        <family val="2"/>
      </rPr>
      <t xml:space="preserve">An annual report reports revenues, but not amounts imposed.  See </t>
    </r>
    <r>
      <rPr>
        <u/>
        <sz val="10"/>
        <color indexed="8"/>
        <rFont val="Helvetica Neue"/>
        <family val="2"/>
      </rPr>
      <t>https://cfo.dc.gov/sites/default/files/dc/sites/ocfo/publication/attachments/DCOCFO_FY19_Budget_vol_1.pdf#page=92</t>
    </r>
    <r>
      <rPr>
        <sz val="10"/>
        <rFont val="Verdana"/>
        <family val="2"/>
      </rPr>
      <t xml:space="preserve"> (includes a line for “Fines and Forfeits”, which it further itemizes on p.118).</t>
    </r>
  </si>
  <si>
    <r>
      <rPr>
        <sz val="10"/>
        <rFont val="Verdana"/>
        <family val="2"/>
      </rPr>
      <t xml:space="preserve">Florida does publish some data on the amount of fines and fees assessed and collected, but does not break that down along racial or other key demographic lines. Data is collected and is available to the public in an Internet-based database. See Fla. Stat. §943.6871(3); </t>
    </r>
    <r>
      <rPr>
        <u/>
        <sz val="10"/>
        <color indexed="8"/>
        <rFont val="Helvetica Neue"/>
        <family val="2"/>
      </rPr>
      <t>http://www.fdle.state.fl.us/FSAC/CJDT/CJDT.aspx</t>
    </r>
    <r>
      <rPr>
        <sz val="10"/>
        <rFont val="Verdana"/>
        <family val="2"/>
      </rPr>
      <t>.</t>
    </r>
  </si>
  <si>
    <t>Georgia publishes none of this data.</t>
  </si>
  <si>
    <r>
      <rPr>
        <sz val="10"/>
        <rFont val="Verdana"/>
        <family val="2"/>
      </rPr>
      <t xml:space="preserve">Research did not reveal that Hawaii publishes data on fines and fees.  The Hawaii Criminal Justice Data Center, </t>
    </r>
    <r>
      <rPr>
        <u/>
        <sz val="10"/>
        <color indexed="8"/>
        <rFont val="Helvetica Neue"/>
        <family val="2"/>
      </rPr>
      <t>https://ag.hawaii.gov/hcjdc/</t>
    </r>
    <r>
      <rPr>
        <sz val="10"/>
        <rFont val="Verdana"/>
        <family val="2"/>
      </rPr>
      <t xml:space="preserve">, publishes certain criminal justice data, but not on fines and fees sentencing.  The same is true for the Research and Statistics Branch of the Crime Prevention and Justice Assistance Division of the state, </t>
    </r>
    <r>
      <rPr>
        <u/>
        <sz val="10"/>
        <color indexed="8"/>
        <rFont val="Helvetica Neue"/>
        <family val="2"/>
      </rPr>
      <t>https://ag.hawaii.gov/cpja/rs/</t>
    </r>
    <r>
      <rPr>
        <sz val="10"/>
        <rFont val="Verdana"/>
        <family val="2"/>
      </rPr>
      <t xml:space="preserve">.   </t>
    </r>
  </si>
  <si>
    <t>Idaho publishes no such data on fines and fees.</t>
  </si>
  <si>
    <r>
      <rPr>
        <sz val="10"/>
        <rFont val="Verdana"/>
        <family val="2"/>
      </rPr>
      <t xml:space="preserve">Illinois does not publish this data.
</t>
    </r>
    <r>
      <rPr>
        <sz val="10"/>
        <rFont val="Verdana"/>
        <family val="2"/>
      </rPr>
      <t xml:space="preserve">However, 705 ILCS 135 required all circuit courts to report to the Administrative Office of the Illinois Courts the number of offenses for which assessments were imposed, the amount of any fines in addition to assessments, and the number of waivers granted and the associated amount of waivers granted.  This was for the limited period of July 1, 2019 to December 31, 2019.  These reports are available at the Administrative Office of Illinois Courts website:  </t>
    </r>
    <r>
      <rPr>
        <u/>
        <sz val="10"/>
        <color indexed="8"/>
        <rFont val="Helvetica Neue"/>
        <family val="2"/>
      </rPr>
      <t>http://illinoiscourts.gov/CircuitCourt/CTAA/CTAA.asp</t>
    </r>
  </si>
  <si>
    <r>
      <rPr>
        <sz val="10"/>
        <rFont val="Verdana"/>
        <family val="2"/>
      </rPr>
      <t xml:space="preserve">Indiana does not publish any of this data. See, e.g., </t>
    </r>
    <r>
      <rPr>
        <u/>
        <sz val="10"/>
        <color indexed="8"/>
        <rFont val="Helvetica Neue"/>
        <family val="2"/>
      </rPr>
      <t>https://www.in.gov/judiciary/iocs/3897.htm</t>
    </r>
    <r>
      <rPr>
        <sz val="10"/>
        <rFont val="Verdana"/>
        <family val="2"/>
      </rPr>
      <t xml:space="preserve">; </t>
    </r>
    <r>
      <rPr>
        <u/>
        <sz val="10"/>
        <color indexed="8"/>
        <rFont val="Helvetica Neue"/>
        <family val="2"/>
      </rPr>
      <t>https://www.in.gov/library/2409.htm</t>
    </r>
    <r>
      <rPr>
        <sz val="10"/>
        <rFont val="Verdana"/>
        <family val="2"/>
      </rPr>
      <t>.</t>
    </r>
  </si>
  <si>
    <r>
      <rPr>
        <sz val="10"/>
        <rFont val="Verdana"/>
        <family val="2"/>
      </rPr>
      <t xml:space="preserve">Iowa does not publish any data broken down along these lines.
</t>
    </r>
    <r>
      <rPr>
        <sz val="10"/>
        <rFont val="Verdana"/>
        <family val="2"/>
      </rPr>
      <t xml:space="preserve">
</t>
    </r>
    <r>
      <rPr>
        <sz val="10"/>
        <rFont val="Verdana"/>
        <family val="2"/>
      </rPr>
      <t xml:space="preserve">Iowa Code 602.8107(7) requires a yearly report to the legislature. For an example, see: </t>
    </r>
    <r>
      <rPr>
        <u/>
        <sz val="10"/>
        <color indexed="8"/>
        <rFont val="Helvetica Neue"/>
        <family val="2"/>
      </rPr>
      <t>https://www.legis.iowa.gov/docs/publications/DF/969685.pdf</t>
    </r>
    <r>
      <rPr>
        <sz val="10"/>
        <rFont val="Verdana"/>
        <family val="2"/>
      </rPr>
      <t xml:space="preserve">  
</t>
    </r>
    <r>
      <rPr>
        <sz val="10"/>
        <rFont val="Verdana"/>
        <family val="2"/>
      </rPr>
      <t xml:space="preserve">
</t>
    </r>
    <r>
      <rPr>
        <sz val="10"/>
        <rFont val="Verdana"/>
        <family val="2"/>
      </rPr>
      <t xml:space="preserve">Collections as well, in a different report, e.g.: </t>
    </r>
    <r>
      <rPr>
        <u/>
        <sz val="10"/>
        <color indexed="8"/>
        <rFont val="Helvetica Neue"/>
        <family val="2"/>
      </rPr>
      <t>https://www.legis.iowa.gov/docs/publications/DF/969686.pdf</t>
    </r>
    <r>
      <rPr>
        <sz val="10"/>
        <rFont val="Verdana"/>
        <family val="2"/>
      </rPr>
      <t xml:space="preserve">
</t>
    </r>
    <r>
      <rPr>
        <sz val="10"/>
        <rFont val="Verdana"/>
        <family val="2"/>
      </rPr>
      <t>Some is debt not included though, since these reports only cover debt owed to the judicial branch as accounts receivable – this includes jail fees and victim restitution, which are owed to counties and victims respectively. Other debt due to counties from prosecutor collections also absent. About half of the state’s $2.2B in court debt is not included in these reports.</t>
    </r>
  </si>
  <si>
    <r>
      <rPr>
        <sz val="10"/>
        <rFont val="Verdana"/>
        <family val="2"/>
      </rPr>
      <t xml:space="preserve">State municipal audit reports on county, city, and municipal levels provide annual total revenues from fines and fees.  </t>
    </r>
    <r>
      <rPr>
        <u/>
        <sz val="10"/>
        <color indexed="8"/>
        <rFont val="Helvetica Neue"/>
        <family val="2"/>
      </rPr>
      <t>https://admin.ks.gov/offices/oar/municipal-services/municipal-audits</t>
    </r>
    <r>
      <rPr>
        <sz val="10"/>
        <rFont val="Verdana"/>
        <family val="2"/>
      </rPr>
      <t xml:space="preserve"> </t>
    </r>
  </si>
  <si>
    <r>
      <rPr>
        <sz val="10"/>
        <rFont val="Verdana"/>
        <family val="2"/>
      </rPr>
      <t xml:space="preserve">The Kentucky Court of Justice publishes an Annual Report (the latest revealed in research is from 2015), which includes the statewide totals of fines and fees collected.  The report also has information on fines and fees by county, but does not appear to include total amounts collected. See </t>
    </r>
    <r>
      <rPr>
        <u/>
        <sz val="10"/>
        <color indexed="8"/>
        <rFont val="Helvetica Neue"/>
        <family val="2"/>
      </rPr>
      <t>https://kycourts.gov/resources/publicationsresources/Publications/KCOJ_AnnualReport_2015.pdf</t>
    </r>
    <r>
      <rPr>
        <sz val="10"/>
        <rFont val="Verdana"/>
        <family val="2"/>
      </rPr>
      <t xml:space="preserve">.
</t>
    </r>
    <r>
      <rPr>
        <sz val="10"/>
        <rFont val="Verdana"/>
        <family val="2"/>
      </rPr>
      <t xml:space="preserve">Although Kentucky publishes extensive incarceration statistics, they do not appear to include specifics related to failure to pay fines and fees.  See </t>
    </r>
    <r>
      <rPr>
        <u/>
        <sz val="10"/>
        <color indexed="8"/>
        <rFont val="Helvetica Neue"/>
        <family val="2"/>
      </rPr>
      <t>https://corrections.ky.gov/About/researchandstats/Pages/default.aspx</t>
    </r>
    <r>
      <rPr>
        <sz val="10"/>
        <rFont val="Verdana"/>
        <family val="2"/>
      </rPr>
      <t>.</t>
    </r>
  </si>
  <si>
    <r>
      <rPr>
        <sz val="10"/>
        <rFont val="Verdana"/>
        <family val="2"/>
      </rPr>
      <t xml:space="preserve">The Louisiana Legislative Auditor audits the state’s various judicial districts, and the audit report lists the total amount of fines and fees.  See, e.g., the audit for the Tenth Judicial District Court </t>
    </r>
    <r>
      <rPr>
        <u/>
        <sz val="10"/>
        <color indexed="8"/>
        <rFont val="Helvetica Neue"/>
        <family val="2"/>
      </rPr>
      <t>http://app.lla.state.la.us/PublicReports.nsf/0/0A13CFAD84144B0D8625853F005BCF86/$FILE/0001FC42.pdf?OpenElement&amp;.7773098</t>
    </r>
    <r>
      <rPr>
        <sz val="10"/>
        <rFont val="Verdana"/>
        <family val="2"/>
      </rPr>
      <t xml:space="preserve">
</t>
    </r>
    <r>
      <rPr>
        <sz val="10"/>
        <rFont val="Verdana"/>
        <family val="2"/>
      </rPr>
      <t xml:space="preserve">
</t>
    </r>
    <r>
      <rPr>
        <sz val="10"/>
        <rFont val="Verdana"/>
        <family val="2"/>
      </rPr>
      <t xml:space="preserve">However, the last audit of Louisiana’s court system at a state level appeared to be in 2014.  See </t>
    </r>
    <r>
      <rPr>
        <u/>
        <sz val="10"/>
        <color indexed="8"/>
        <rFont val="Helvetica Neue"/>
        <family val="2"/>
      </rPr>
      <t>http://app.lla.state.la.us/PublicReports.nsf/0/EC68FCD9EFFA8AC486257CAE00699A86/%24FILE/00038BDE.pdf</t>
    </r>
    <r>
      <rPr>
        <sz val="10"/>
        <rFont val="Verdana"/>
        <family val="2"/>
      </rPr>
      <t>.</t>
    </r>
  </si>
  <si>
    <t>Maine does not publish any such data.</t>
  </si>
  <si>
    <r>
      <rPr>
        <sz val="10"/>
        <rFont val="Verdana"/>
        <family val="2"/>
      </rPr>
      <t xml:space="preserve">A biennial report by the Maryland Comptroller provides revenues for certain Circuit Court fines and fees, but is silent regarding other fines and fees collected by that Court or by other Maryland courts, like District Courts.
</t>
    </r>
    <r>
      <rPr>
        <sz val="10"/>
        <rFont val="Verdana"/>
        <family val="2"/>
      </rPr>
      <t xml:space="preserve">
</t>
    </r>
    <r>
      <rPr>
        <sz val="10"/>
        <rFont val="Verdana"/>
        <family val="2"/>
      </rPr>
      <t xml:space="preserve">See, e.g. the 2018 report: </t>
    </r>
    <r>
      <rPr>
        <u/>
        <sz val="10"/>
        <color indexed="8"/>
        <rFont val="Helvetica Neue"/>
        <family val="2"/>
      </rPr>
      <t>https://www.marylandtaxes.gov/reports/static-files/revenue/feesanduser/Fees_User_2018.pdf</t>
    </r>
  </si>
  <si>
    <r>
      <rPr>
        <sz val="10"/>
        <rFont val="Verdana"/>
        <family val="2"/>
      </rPr>
      <t xml:space="preserve">Massachussets publishes limited data on fee imposition. See </t>
    </r>
    <r>
      <rPr>
        <u/>
        <sz val="10"/>
        <color indexed="8"/>
        <rFont val="Helvetica Neue"/>
        <family val="2"/>
      </rPr>
      <t>https://malegislature.gov/Laws/GeneralLaws/PartIII/TitleI/Chapter221/Section32</t>
    </r>
    <r>
      <rPr>
        <sz val="10"/>
        <rFont val="Verdana"/>
        <family val="2"/>
      </rPr>
      <t xml:space="preserve">;
</t>
    </r>
    <r>
      <rPr>
        <u/>
        <sz val="10"/>
        <color indexed="8"/>
        <rFont val="Helvetica Neue"/>
        <family val="2"/>
      </rPr>
      <t>https://malegislature.gov/Laws/GeneralLaws/PartIV/TitleII/Chapter280/Section8</t>
    </r>
  </si>
  <si>
    <t>Michigan does not publish any of this fines and fees data.</t>
  </si>
  <si>
    <t>Minnesota does not publish any of this fines and fees data.</t>
  </si>
  <si>
    <t>Mississippi does not publish any of this fines and fees data.</t>
  </si>
  <si>
    <r>
      <rPr>
        <sz val="10"/>
        <rFont val="Verdana"/>
        <family val="2"/>
      </rPr>
      <t xml:space="preserve">Missouri does not publish any of this fines and fees data-- with the exception of some useful data that is published only at the municipal level. Municipal Division FY 2019, Net Collections/Disbursements, Annual Judicial and Statistical Reports, </t>
    </r>
    <r>
      <rPr>
        <u/>
        <sz val="10"/>
        <color indexed="8"/>
        <rFont val="Helvetica Neue"/>
        <family val="2"/>
      </rPr>
      <t>https://www.courts.mo.gov/file.jsp?id=155803</t>
    </r>
    <r>
      <rPr>
        <sz val="10"/>
        <rFont val="Verdana"/>
        <family val="2"/>
      </rPr>
      <t xml:space="preserve">; </t>
    </r>
    <r>
      <rPr>
        <u/>
        <sz val="10"/>
        <color indexed="8"/>
        <rFont val="Helvetica Neue"/>
        <family val="2"/>
      </rPr>
      <t>https://www.courts.mo.gov/page.jsp?id=296</t>
    </r>
    <r>
      <rPr>
        <sz val="10"/>
        <rFont val="Verdana"/>
        <family val="2"/>
      </rPr>
      <t>.</t>
    </r>
  </si>
  <si>
    <r>
      <rPr>
        <sz val="10"/>
        <rFont val="Verdana"/>
        <family val="2"/>
      </rPr>
      <t xml:space="preserve">Montana does not publish any of this fines and fees-related data. See, e.g., Montana Department of Corrections, 2019 Biennial Report, </t>
    </r>
    <r>
      <rPr>
        <u/>
        <sz val="10"/>
        <color indexed="8"/>
        <rFont val="Helvetica Neue"/>
        <family val="2"/>
      </rPr>
      <t>https://cor.mt.gov/Portals/104/Resources/Reports/2019BiennialReport.pdf</t>
    </r>
    <r>
      <rPr>
        <sz val="10"/>
        <rFont val="Verdana"/>
        <family val="2"/>
      </rPr>
      <t>.</t>
    </r>
  </si>
  <si>
    <t>Nebraska does not publish any of this fines and fees data.</t>
  </si>
  <si>
    <t>The state does not publish any of this fines and fees data.</t>
  </si>
  <si>
    <r>
      <rPr>
        <sz val="10"/>
        <rFont val="Verdana"/>
        <family val="2"/>
      </rPr>
      <t xml:space="preserve">New Hampshire does not publish any of this fines and fees data. Although New Hampshire collects and publicizes certain crime statistics (see </t>
    </r>
    <r>
      <rPr>
        <u/>
        <sz val="10"/>
        <color indexed="8"/>
        <rFont val="Helvetica Neue"/>
        <family val="2"/>
      </rPr>
      <t>https://crimestats.dos.nh.gov/</t>
    </r>
    <r>
      <rPr>
        <sz val="10"/>
        <rFont val="Verdana"/>
        <family val="2"/>
      </rPr>
      <t xml:space="preserve">;
</t>
    </r>
    <r>
      <rPr>
        <u/>
        <sz val="10"/>
        <color indexed="8"/>
        <rFont val="Helvetica Neue"/>
        <family val="2"/>
      </rPr>
      <t>https://crimestats.dos.nh.gov/public/Browse/browsetables.aspx</t>
    </r>
    <r>
      <rPr>
        <sz val="10"/>
        <rFont val="Verdana"/>
        <family val="2"/>
      </rPr>
      <t>), it does not appear to do so for fines and fees.</t>
    </r>
  </si>
  <si>
    <t>New Jersey does not publish any of this fines and fees data.</t>
  </si>
  <si>
    <t>New Mexico does not publish any of this fines and fees data.</t>
  </si>
  <si>
    <t>North Carolina does not publish any of this fines and fees data.</t>
  </si>
  <si>
    <t>North Dakota does not publish any of this fines and fees data.</t>
  </si>
  <si>
    <t>Ohio does not publish any of this fines and fees data.</t>
  </si>
  <si>
    <t>Oklahoma does not publish any of this fines and fees data.</t>
  </si>
  <si>
    <t>Oregon does not publish any of this fines and fees data.</t>
  </si>
  <si>
    <t>Pennsylvania does not publish any of this fines and fees data.</t>
  </si>
  <si>
    <t>Rhode Island does not publish any of this fines and fees data.</t>
  </si>
  <si>
    <r>
      <rPr>
        <sz val="10"/>
        <rFont val="Verdana"/>
        <family val="2"/>
      </rPr>
      <t xml:space="preserve">South Carolina provides several “fines and fees reports,” but they show where revenues go without any additional demographic analysis about who is paying for them:
</t>
    </r>
    <r>
      <rPr>
        <sz val="10"/>
        <rFont val="Verdana"/>
        <family val="2"/>
      </rPr>
      <t xml:space="preserve">
</t>
    </r>
    <r>
      <rPr>
        <u/>
        <sz val="10"/>
        <color indexed="8"/>
        <rFont val="Helvetica Neue"/>
        <family val="2"/>
      </rPr>
      <t>https://ed.sc.gov/data/reports/legislative/legislative-reports/annual-reports/fines-and-fees-reports/</t>
    </r>
    <r>
      <rPr>
        <sz val="10"/>
        <rFont val="Verdana"/>
        <family val="2"/>
      </rPr>
      <t xml:space="preserve"> 
</t>
    </r>
    <r>
      <rPr>
        <sz val="10"/>
        <rFont val="Verdana"/>
        <family val="2"/>
      </rPr>
      <t xml:space="preserve">
</t>
    </r>
    <r>
      <rPr>
        <u/>
        <sz val="10"/>
        <color indexed="8"/>
        <rFont val="Helvetica Neue"/>
        <family val="2"/>
      </rPr>
      <t>https://treasurer.sc.gov/what-we-do/for-governments/court-fines-and-fees/</t>
    </r>
    <r>
      <rPr>
        <sz val="10"/>
        <rFont val="Verdana"/>
        <family val="2"/>
      </rPr>
      <t xml:space="preserve"> </t>
    </r>
  </si>
  <si>
    <t>South Dakota does not publish any of this fines and fees data.</t>
  </si>
  <si>
    <t>Tennessee does not publish any of this fines and fees data.</t>
  </si>
  <si>
    <t>Tex. Code Crim. Proc. Art. 103.009(a)(c): Each clerk of a court, county judge, justice of the peace, sheriff, constable, and marshal shall keep a fee record. The record must contain: (1) a statement of each fee or item of cost charged for a service rendered in a criminal action or proceeding;(2) the number and style of the action or proceeding; and (3) the name of the officer or person who is entitled to receive the fee. (b) Any person may inspect a fee record described by Subsection (a). (c) A statement of an item of cost in a fee record is prima facie evidence of the correctness of the statement. (d) The county shall provide to officers required to keep a fee record by this article equipment and supplies necessary to keep the record.</t>
  </si>
  <si>
    <t>Utah does not publish any of this fines and fees data.</t>
  </si>
  <si>
    <r>
      <rPr>
        <sz val="10"/>
        <rFont val="Verdana"/>
        <family val="2"/>
      </rPr>
      <t xml:space="preserve">See the FY19 Compensation Board report, available here: </t>
    </r>
    <r>
      <rPr>
        <u/>
        <sz val="10"/>
        <color indexed="8"/>
        <rFont val="Helvetica Neue"/>
        <family val="2"/>
      </rPr>
      <t>https://rga.lis.virginia.gov/Published/2019/RD641/PDF</t>
    </r>
    <r>
      <rPr>
        <sz val="10"/>
        <rFont val="Verdana"/>
        <family val="2"/>
      </rPr>
      <t xml:space="preserve"> 
</t>
    </r>
    <r>
      <rPr>
        <sz val="10"/>
        <rFont val="Verdana"/>
        <family val="2"/>
      </rPr>
      <t xml:space="preserve">
</t>
    </r>
    <r>
      <rPr>
        <sz val="10"/>
        <rFont val="Verdana"/>
        <family val="2"/>
      </rPr>
      <t>Such reports are required by statute.  “The Department of Taxation and the State Compensation Board shall annually report to the Governor and the General Assembly the total of fines, costs, forfeitures and penalties assessed, collected, and unpaid and those which remain unsatisfied or do not meet the conditions of § 19.2-354 by each circuit and district court.”  § 19.2-349(D).</t>
    </r>
  </si>
  <si>
    <t>Vermont does not publish any of this fines and fees data.</t>
  </si>
  <si>
    <t>Washington does not publish any of this fines and fees data.</t>
  </si>
  <si>
    <t>West Virginia does not publish any of this fines and fees data.</t>
  </si>
  <si>
    <r>
      <rPr>
        <u/>
        <sz val="10"/>
        <color indexed="8"/>
        <rFont val="Helvetica Neue"/>
        <family val="2"/>
      </rPr>
      <t>https://www.wicourts.gov/publications/reports/docs/studylegalfinobligation.pdf</t>
    </r>
    <r>
      <rPr>
        <sz val="10"/>
        <rFont val="Verdana"/>
        <family val="2"/>
      </rPr>
      <t xml:space="preserve"> </t>
    </r>
  </si>
  <si>
    <t>Wyoming does not publish any of this fines and fees data.</t>
  </si>
  <si>
    <t>The state has not taken any such measures.</t>
  </si>
  <si>
    <r>
      <rPr>
        <sz val="10"/>
        <rFont val="Verdana"/>
        <family val="2"/>
      </rPr>
      <t xml:space="preserve">The state has not taken any such measures. As of 11/20/20, all criminal matters aside from jury trials (including fines/fees hearings and payments) were set to continue per AR Supreme Court order: </t>
    </r>
    <r>
      <rPr>
        <u/>
        <sz val="10"/>
        <color indexed="8"/>
        <rFont val="Helvetica Neue"/>
        <family val="2"/>
      </rPr>
      <t>https://www.arcourts.gov/sites/default/files/articles/in-re-response-covid19-pc-november2020.pdf</t>
    </r>
    <r>
      <rPr>
        <sz val="10"/>
        <rFont val="Verdana"/>
        <family val="2"/>
      </rPr>
      <t>.</t>
    </r>
  </si>
  <si>
    <r>
      <rPr>
        <sz val="10"/>
        <rFont val="Verdana"/>
        <family val="2"/>
      </rPr>
      <t xml:space="preserve">California’s state taxing authority (the Franchise Tax Board) has suspended collection of all criminal justice debt and most other government-owed debts via wage garnishments, bank levies, and tax intercepts. See </t>
    </r>
    <r>
      <rPr>
        <u/>
        <sz val="10"/>
        <color indexed="8"/>
        <rFont val="Helvetica Neue"/>
        <family val="2"/>
      </rPr>
      <t>https://finesandfeesjusticecenter.org/articles/ffjc-policy-recommendations-for-the-covid-19-crisis/</t>
    </r>
    <r>
      <rPr>
        <sz val="10"/>
        <rFont val="Verdana"/>
        <family val="2"/>
      </rPr>
      <t>.</t>
    </r>
  </si>
  <si>
    <t>The state has enacted no such measures.</t>
  </si>
  <si>
    <r>
      <rPr>
        <sz val="10"/>
        <rFont val="Verdana"/>
        <family val="2"/>
      </rPr>
      <t xml:space="preserve">Delaware State Courts have indefinitely stopped issuing failure to pay warrants and suspended the active collection of payment for criminal, civil and traffic assessments, along with the indefinite suspension of imposing late fees and interest accrual. See </t>
    </r>
    <r>
      <rPr>
        <u/>
        <sz val="10"/>
        <color indexed="8"/>
        <rFont val="Helvetica Neue"/>
        <family val="2"/>
      </rPr>
      <t>https://www.delawarepublic.org/post/delaware-courts-suspend-issuing-failure-pay-warrants-during-covid-19-pandemic</t>
    </r>
    <r>
      <rPr>
        <sz val="10"/>
        <rFont val="Verdana"/>
        <family val="2"/>
      </rPr>
      <t>.</t>
    </r>
  </si>
  <si>
    <t>The District has enacted no such measures.</t>
  </si>
  <si>
    <t>Florida has taken no statewide steps to mitigate the impact of fines/fees in light of the pandemic. However,  several counties and state circuit courts had policies in place-- though most or all rescinded them at the end of August without replacing them.
The 2nd Judicial Circuit authorized Clerks of Court to postpone drivers’ license suspensions for non-court ordered sanctions in all civil traffic cases for the duration of the public health emergency. 
The 7th Judicial Circuit directed the Clerks of Court to cease issuance of D-6 drivers’ license suspensions.
10th Judicial Circuit: Issued an administrative order authorizing Clerks to grant a onetime request for an extension of time to pay fines and costs imposed by county courts in criminal cases for a period of 60 days; for civil traffic violations, payment may be extended for a period of 120 days.
The Clerk of Court in the 17th Judicial Circuit shall not issue a D-6 license suspension or default any defendant on any civil traffic infraction or default or issue a D-6 license suspension on any defendant who is currently on a payment plan until further order of the court. Also, an April 6 update to the order allows the clerk to grant a one time request for an extension of time for the payment of fines and/or costs imposed in circuit and county criminal cases and non criminal traffic violations, for a period of 60 days from the date imposed by the court. (no longer in effect as of June 1, 2020)
Hillsborough County: Financial due dates set for March 18, 2020 through December 31, 2020 for all Criminal and Traffic cases have been extended for an additional 60 days. 
Miami Dade County: Persons whose criminal, misdemeanor, or traffic payment plans are cancelled due to non payment during the timeframe that the courthouses are closed to the public, can re-enroll without any penalty or additional fees. The Courts and Clerk of Courts will not be issuing driver’s license suspensions during the period that the courthouses are closed to the public due to COVID-19.
Osceola County approved a 60-day extension for all criminal and traffic payments with due dates for the time period of March 13, 2020 – May 22, 2020. 
Pinellas: Court fines with due dates between March 16th and May 31st, have been extended by 60 days; individuals are encouraged to contact the Customer Information Center to discuss other outstanding court-ordered financial obligations.</t>
  </si>
  <si>
    <t>Georgia did not take any such steps at the state level, but several counties did:
Athens-Clarke County: All municipal fine payments and deadlines will be extended.
Clayton County: The State Court of Clayton County and the Office of the Solicitor-General capped the fines for speeding, following too closely, improper lane change and other low-risk maintenance and/or moving violations at $50 plus surcharges.
Macon County: The Macon County Circuit Court is extending the deadline for 90 days on fines, fees, costs and restitution due dates falling between March 20 and April 20. The extension will cover court-imposed charges and penalties due in traffic, driving under the influence, criminal felony, criminal misdemeanor and juvenile delinquency cases.</t>
  </si>
  <si>
    <r>
      <rPr>
        <sz val="10"/>
        <rFont val="Verdana"/>
        <family val="2"/>
      </rPr>
      <t xml:space="preserve">Idaho has taken no such measures at the state level.
</t>
    </r>
    <r>
      <rPr>
        <sz val="10"/>
        <rFont val="Verdana"/>
        <family val="2"/>
      </rPr>
      <t xml:space="preserve">
</t>
    </r>
    <r>
      <rPr>
        <sz val="10"/>
        <rFont val="Verdana"/>
        <family val="2"/>
      </rPr>
      <t xml:space="preserve">However, Latah County is no longer arresting based on traffic warrants or warrants w/ a bond of $1500 or less. See </t>
    </r>
    <r>
      <rPr>
        <u/>
        <sz val="10"/>
        <color indexed="8"/>
        <rFont val="Helvetica Neue"/>
        <family val="2"/>
      </rPr>
      <t>https://isc.idaho.gov/EO/2020-07-Admin-order-Latah.pdf</t>
    </r>
    <r>
      <rPr>
        <sz val="10"/>
        <rFont val="Verdana"/>
        <family val="2"/>
      </rPr>
      <t>.</t>
    </r>
  </si>
  <si>
    <t>The state has not enacted any such measures, but some local measures have been adopted.
Champaign County: Payment due dates for fines, fees, costs, restitution in traffic, DUI, felony, misdemeanor, and juvenile cases were extended through November 2, 2020, w/ no interest or late charges assessed, but has not been renewed since.
Chicago extended the following policies indefinitely:  
Delay referral of parking, red light, speed camera tickets to collection firms 
No defaults of payment plans and no new interest accumulated on current compliance plans including city tickets, utility bills, parking and red-light citations, booting and other non-public safety related violations
Delay driver’s license suspensions
Through at least June 1, the city will suspend booting, late fees and defaults on payment plans for all city debts, and is suspending city debt checks for ride-share and taxi drivers. 
The city will be limiting ticketing, towing and impounding solely to what are public safety-related issues
Extend utility bill due dates</t>
  </si>
  <si>
    <t>Indiana has taken no such COVID-related measures.</t>
  </si>
  <si>
    <t>Iowa’s Governor signed a proclamation temporarily suspending the delinquency of court debt not paid within thirty days after the date the debt was assessed, the date set out in a court order, or the date due in an installment agreement, but let it lapse on July 1.</t>
  </si>
  <si>
    <t>Kansas has not enacted any such COVID-related measures.</t>
  </si>
  <si>
    <r>
      <rPr>
        <sz val="10"/>
        <rFont val="Verdana"/>
        <family val="2"/>
      </rPr>
      <t xml:space="preserve">Kentucky has responded to Covid-19 with regard to fines and costs, including issuing a 60 day continuance for show cause dockets for payment.  See Easing the Burden of Fees and Fines During Covid-19, Brennan Center for Justice, </t>
    </r>
    <r>
      <rPr>
        <u/>
        <sz val="10"/>
        <color indexed="8"/>
        <rFont val="Helvetica Neue"/>
        <family val="2"/>
      </rPr>
      <t>https://www.brennancenter.org/our-work/research-reports/easing-burden-fees-and-fines-during-covid-19</t>
    </r>
    <r>
      <rPr>
        <sz val="10"/>
        <rFont val="Verdana"/>
        <family val="2"/>
      </rPr>
      <t xml:space="preserve">.  
</t>
    </r>
    <r>
      <rPr>
        <sz val="10"/>
        <rFont val="Verdana"/>
        <family val="2"/>
      </rPr>
      <t xml:space="preserve">
</t>
    </r>
    <r>
      <rPr>
        <sz val="10"/>
        <rFont val="Verdana"/>
        <family val="2"/>
      </rPr>
      <t xml:space="preserve">Effective November 30, 2020, the KY Supreme Court ordered that “show cause dockets for payment of fines and court costs shall be rescheduled no sooner than February 1, 2021,” and “Judges should continue to issue summonses or notices to appear in lieu of bench warrants, unless the judge has good cause to believe a defendant will not appear voluntarily upon a summons or notice to appear.” See </t>
    </r>
    <r>
      <rPr>
        <u/>
        <sz val="10"/>
        <color indexed="8"/>
        <rFont val="Helvetica Neue"/>
        <family val="2"/>
      </rPr>
      <t>https://kycourts.gov/courts/supreme/Rules_Procedures/202072.pdf</t>
    </r>
    <r>
      <rPr>
        <sz val="10"/>
        <rFont val="Verdana"/>
        <family val="2"/>
      </rPr>
      <t xml:space="preserve">. 
</t>
    </r>
    <r>
      <rPr>
        <sz val="10"/>
        <rFont val="Verdana"/>
        <family val="2"/>
      </rPr>
      <t xml:space="preserve">
</t>
    </r>
    <r>
      <rPr>
        <sz val="10"/>
        <rFont val="Verdana"/>
        <family val="2"/>
      </rPr>
      <t xml:space="preserve">Any court hearings to address unpaid fines and fees are continued for 60 days (i.e. rescheduled 60 days from when they were originally scheduled).
</t>
    </r>
    <r>
      <rPr>
        <sz val="10"/>
        <rFont val="Verdana"/>
        <family val="2"/>
      </rPr>
      <t xml:space="preserve">
</t>
    </r>
    <r>
      <rPr>
        <sz val="10"/>
        <rFont val="Verdana"/>
        <family val="2"/>
      </rPr>
      <t>The Supreme Court issued an order prohibiting the arrest or detention of any person served with a warrant for nonpayment of court costs, fees, or fines, or with a warrant for a failure to appear on a violation. The order requires that peace officers issue a citation in lieu of arrest and set a court date for after November 1, 2020.</t>
    </r>
  </si>
  <si>
    <r>
      <rPr>
        <sz val="10"/>
        <rFont val="Verdana"/>
        <family val="2"/>
      </rPr>
      <t xml:space="preserve">Maine courts have vacated warrants for unpaid fines and fees due to the COVID-19 pandemic. </t>
    </r>
    <r>
      <rPr>
        <u/>
        <sz val="10"/>
        <color indexed="8"/>
        <rFont val="Helvetica Neue"/>
        <family val="2"/>
      </rPr>
      <t>https://bangordailynews.com/2020/03/16/news/state/maine-courts-vacate-warrants-for-unpaid-fines-and-fees/</t>
    </r>
  </si>
  <si>
    <r>
      <rPr>
        <sz val="10"/>
        <rFont val="Verdana"/>
        <family val="2"/>
      </rPr>
      <t xml:space="preserve">No such COVID-related measures have been undertaken at the state level. However, Marilyn Mosby, the State’s Attorney for Baltimore, announced that her office will stop prosecuting low level offenses, including minor traffic offenses. See </t>
    </r>
    <r>
      <rPr>
        <u/>
        <sz val="10"/>
        <color indexed="8"/>
        <rFont val="Helvetica Neue"/>
        <family val="2"/>
      </rPr>
      <t>https://www.baltimoresun.com/coronavirus/bs-md-ci-cr-mosby-prisoner-release-20200318-u7knneb6o5gqvnqmtpejftavia-story.html</t>
    </r>
    <r>
      <rPr>
        <sz val="10"/>
        <rFont val="Verdana"/>
        <family val="2"/>
      </rPr>
      <t>.</t>
    </r>
  </si>
  <si>
    <r>
      <rPr>
        <sz val="10"/>
        <rFont val="Verdana"/>
        <family val="2"/>
      </rPr>
      <t xml:space="preserve">See trial Court Emergency Administrative Order 20-3: Temporary waiver of electronic filing fees for indigent filers as a result COVID-19. Also see Supreme Judicial Court info and announcements on the Trial Court's COVID-19 response page: </t>
    </r>
    <r>
      <rPr>
        <u/>
        <sz val="10"/>
        <color indexed="8"/>
        <rFont val="Helvetica Neue"/>
        <family val="2"/>
      </rPr>
      <t>https://www.mass.gov/resource/court-system-response-to-covid-19</t>
    </r>
  </si>
  <si>
    <t>Michigan has enacted no such COVID-related measures.</t>
  </si>
  <si>
    <t>Mississippi has taken no such COVID-related measures.</t>
  </si>
  <si>
    <t>Missouri has not taken any such COVID-related steps.</t>
  </si>
  <si>
    <r>
      <rPr>
        <sz val="10"/>
        <rFont val="Verdana"/>
        <family val="2"/>
      </rPr>
      <t xml:space="preserve">MT Sup. Court authorized all lower courts to delay fine/fee payments and warrants, giving all priority to violent crime and family/domestic disputes. See </t>
    </r>
    <r>
      <rPr>
        <u/>
        <sz val="10"/>
        <color indexed="8"/>
        <rFont val="Helvetica Neue"/>
        <family val="2"/>
      </rPr>
      <t>https://courts.mt.gov/Portals/189/docs/COVID-19%203-17.pdf</t>
    </r>
    <r>
      <rPr>
        <sz val="10"/>
        <rFont val="Verdana"/>
        <family val="2"/>
      </rPr>
      <t>.</t>
    </r>
  </si>
  <si>
    <r>
      <rPr>
        <sz val="10"/>
        <rFont val="Verdana"/>
        <family val="2"/>
      </rPr>
      <t xml:space="preserve">Nebraska’s Supreme Court suspended the execution of warrants between March 27th and June 30th for individuals who failed to pay their fines or costs, though the courts’ site does not indicate that it’s been renewed, nor have any of the county courts. See </t>
    </r>
    <r>
      <rPr>
        <u/>
        <sz val="10"/>
        <color indexed="8"/>
        <rFont val="Helvetica Neue"/>
        <family val="2"/>
      </rPr>
      <t>https://www.ldmlaw.com/2020/04/judicial-response-to-covid-19-updates-2/</t>
    </r>
  </si>
  <si>
    <t>The state has enacted no such COVID-related measures. However, the Las Vegas Justice Court suspended the enforcement of outstanding traffic warrants until 60 days after the state’s stay-at-home directive is lifted.</t>
  </si>
  <si>
    <t>New Hampshire has not enacted any such COVID-related measures.</t>
  </si>
  <si>
    <r>
      <rPr>
        <sz val="10"/>
        <rFont val="Verdana"/>
        <family val="2"/>
      </rPr>
      <t xml:space="preserve">The New Mexico Supreme Court issued orders extending the deadline for the payment of fines and fees due between March 19, 2020 and June 30, 2020 for 30 days from the original due date, but has not updated/renewed it since. See </t>
    </r>
    <r>
      <rPr>
        <u/>
        <sz val="10"/>
        <color indexed="8"/>
        <rFont val="Helvetica Neue"/>
        <family val="2"/>
      </rPr>
      <t>https://finesandfeesjusticecenter.org/content/uploads/2020/05/Order-No.-20-8500-019-Order-Extending-Time-to-Pay-Certain-Fines-and-Fees-5-28-20.pdf</t>
    </r>
    <r>
      <rPr>
        <sz val="10"/>
        <rFont val="Verdana"/>
        <family val="2"/>
      </rPr>
      <t>.</t>
    </r>
  </si>
  <si>
    <t>New York has not enacted any statewide measures to mitigate the impact of fines/fees debt in light of COVID, but some key local jurisdictions have. For example:
Some parts of the state have temporarily stopped processing new driver’s license suspensions and associated fees for failure to pay traffic tickets or for failure to appear at a traffic court hearing.
Brooklyn has adjourned all non-essential court dates (including payment dates) for either 60 or 90 days; no warrants or civil judgments will be issued for unpaid court debt in the meantime. District Attorney Eric Gonzalez also announced he won’t prosecute low level crimes. 
In Patchogue, Mayor Paul Pontieri and the Village Board announced an amnesty program that will reduce the amount of open parking tickets by 50%, beginning July 1 and running for 45 days.</t>
  </si>
  <si>
    <t>North Carolina Chief Justice Cheri Beasley postponed court proceedings until June 1st and extended fee and fine due dates by 90 days with a directive for clerks to not report failures to pay debts to the DMV. The order:
Extends the payment due date for orders entered in a criminal or infraction case prior to April 6, 2020 with a payment due date before or on June 29, 2020 for 90 days and prohibits courts from reporting a failure to comply as a result of nonpayment during the 90 day extension period. Also prohibits courts from reporting a failure to comply for a criminal or infraction case with a payment due date before April 6, 2020 where the 40th day following nonpayment falls on or after April 6, 2020 and before or on June 29, 2020. If a court enters a judgment or order on or after  April 6, 2020 and before or on June 29, 2020 in a criminal or infraction case, the payment due date must be at least 90 days after the date of entry of the judgment or order, and the installment fee shall not be assessed until after the due date has passed.</t>
  </si>
  <si>
    <r>
      <rPr>
        <sz val="10"/>
        <rFont val="Verdana"/>
        <family val="2"/>
      </rPr>
      <t xml:space="preserve">The Department of Corrections and Rehabilitation has “suspended financial obligations” for inmates. See </t>
    </r>
    <r>
      <rPr>
        <u/>
        <sz val="10"/>
        <color indexed="8"/>
        <rFont val="Helvetica Neue"/>
        <family val="2"/>
      </rPr>
      <t>https://www.docr.nd.gov/sites/www/files/documents/friends_family/FAQ.pdf</t>
    </r>
    <r>
      <rPr>
        <sz val="10"/>
        <rFont val="Verdana"/>
        <family val="2"/>
      </rPr>
      <t xml:space="preserve">.
</t>
    </r>
  </si>
  <si>
    <r>
      <rPr>
        <sz val="10"/>
        <rFont val="Verdana"/>
        <family val="2"/>
      </rPr>
      <t xml:space="preserve">State supreme court issued guidance encouraging local courts to “Temporarily stay the filing and enforcing of any garnishment actions or orders” and “temporarily refrain from issuing a capias warrant for failure to appear for traffic violations, minor misdemeanor, and non-violent misdemeanor offenses.” See </t>
    </r>
    <r>
      <rPr>
        <u/>
        <sz val="10"/>
        <color indexed="8"/>
        <rFont val="Helvetica Neue"/>
        <family val="2"/>
      </rPr>
      <t>https://www.supremecourt.ohio.gov/coronavirus/resources/localCourtGuidance03.20.20.pdf</t>
    </r>
    <r>
      <rPr>
        <sz val="10"/>
        <rFont val="Verdana"/>
        <family val="2"/>
      </rPr>
      <t>.</t>
    </r>
  </si>
  <si>
    <r>
      <rPr>
        <sz val="10"/>
        <rFont val="Verdana"/>
        <family val="2"/>
      </rPr>
      <t xml:space="preserve">Due to COVID-19, Oklahoma has suspended collection processes.  See Easing the Burden of Fees and Fines During Covid-19, Brennan Center, </t>
    </r>
    <r>
      <rPr>
        <u/>
        <sz val="10"/>
        <color indexed="8"/>
        <rFont val="Helvetica Neue"/>
        <family val="2"/>
      </rPr>
      <t>https://www.brennancenter.org/our-work/research-reports/easing-burden-fees-and-fines-during-covid-19</t>
    </r>
    <r>
      <rPr>
        <sz val="10"/>
        <rFont val="Verdana"/>
        <family val="2"/>
      </rPr>
      <t xml:space="preserve"> .
</t>
    </r>
    <r>
      <rPr>
        <sz val="10"/>
        <rFont val="Verdana"/>
        <family val="2"/>
      </rPr>
      <t xml:space="preserve">
</t>
    </r>
    <r>
      <rPr>
        <sz val="10"/>
        <rFont val="Verdana"/>
        <family val="2"/>
      </rPr>
      <t xml:space="preserve">At the local level, several other steps have been taken:
</t>
    </r>
    <r>
      <rPr>
        <sz val="10"/>
        <rFont val="Verdana"/>
        <family val="2"/>
      </rPr>
      <t xml:space="preserve">
</t>
    </r>
    <r>
      <rPr>
        <sz val="10"/>
        <rFont val="Verdana"/>
        <family val="2"/>
      </rPr>
      <t xml:space="preserve">Osage County has stopped enforcement of cost warrants (or warrants in non-violent cases). 
</t>
    </r>
    <r>
      <rPr>
        <sz val="10"/>
        <rFont val="Verdana"/>
        <family val="2"/>
      </rPr>
      <t xml:space="preserve">
</t>
    </r>
    <r>
      <rPr>
        <sz val="10"/>
        <rFont val="Verdana"/>
        <family val="2"/>
      </rPr>
      <t xml:space="preserve">In Pittsburg County, bench warrants previously issued by Pittsburg County District Court for failure to appear on a cost warrant are stayed and held in abeyance for 30 days or until further order of the court.  
</t>
    </r>
    <r>
      <rPr>
        <sz val="10"/>
        <rFont val="Verdana"/>
        <family val="2"/>
      </rPr>
      <t xml:space="preserve">
</t>
    </r>
    <r>
      <rPr>
        <sz val="10"/>
        <rFont val="Verdana"/>
        <family val="2"/>
      </rPr>
      <t>Cleveland County is releasing on personal recognizance bonds all people arrested or detained for all cost warrants (issued for failure to pay court costs) and warrants for failure to appear for cost dockets.</t>
    </r>
  </si>
  <si>
    <t>Oregon state courts have stopped imposing late fees on judgments that are 30 days old; ordering driver’s license suspensions for failure to pay a fine within 30 days; sending delinquency notes; imposing collections fees and referring cases to the Department of Revenue and private collections companies; issuing new garnishments. The Chief Justice issued an order allowing state courts to suspend or waive late fees until 60 days after the end of the state of emergency and is encouraging state courts to waive or suspend fines, fees, and costs, as allowed by law, for persons with limited financial resources.
A moratorium on Certain Traffic Offenses was put into effect with the passing of SB 1601; between March 1 and December 31, 2020, the moratorium will apply to the following violations:
o	Unlawful parking in a handicap reserved space where the permit expired
o	Driving without a license under
o	Failure to register or to renew a vehicle registration
o	Improper display of validating stickers
o	Failure to obtain a trip permit when required
Some localities have also enacted protective, COVID-related measures:
The Benton County Circuit Court has issued an order stating that it will work with individuals to reduce monthly payments, offer more flexible payment plans, and allow individuals to stop making payments for a period of time. The Court will not impose fees for setting up payment plans, impose late fees on judgments more than 30 days old, suspend drivers licenses for being 30 days late on a fine, or send delinquency notices, refer cases to collections or issue new garnishments. 
Multnomah County: Parole and probation officers will continue to check in with individuals under supervision and respond to public safety concerns. Individuals who violate their probation terms — but don’t commit a new crime — will not be sanctioned to jail unless there is a public safety risk. The county also suspended probation and parole supervision fees.</t>
  </si>
  <si>
    <r>
      <rPr>
        <sz val="10"/>
        <rFont val="Verdana"/>
        <family val="2"/>
      </rPr>
      <t xml:space="preserve">The Pennsylvania Supreme Court issued an order suspending “time calculations for the purposes of time computation relevant to court cases or other judicial business, as well as time deadlines, subject to constitutional restrictions.” See </t>
    </r>
    <r>
      <rPr>
        <u/>
        <sz val="10"/>
        <color indexed="8"/>
        <rFont val="Helvetica Neue"/>
        <family val="2"/>
      </rPr>
      <t>http://www.pacourts.us/assets/files/page-1305/file-8525.pdf</t>
    </r>
    <r>
      <rPr>
        <sz val="10"/>
        <rFont val="Verdana"/>
        <family val="2"/>
      </rPr>
      <t xml:space="preserve">. Several counties clarified this does not exempt paying bail or surety bonds, but no other fines/fees were included. 
</t>
    </r>
    <r>
      <rPr>
        <sz val="10"/>
        <rFont val="Verdana"/>
        <family val="2"/>
      </rPr>
      <t xml:space="preserve">
</t>
    </r>
    <r>
      <rPr>
        <sz val="10"/>
        <rFont val="Verdana"/>
        <family val="2"/>
      </rPr>
      <t>In addition, the Philadelphia Police Department is delaying arrests and/or not detaining people for a range of low-level offenses and temporarily stopping enforcement of bench warrants against individuals who fail to show up for court.</t>
    </r>
  </si>
  <si>
    <t>Rhode Island has not enacted any such COVID-related measures.</t>
  </si>
  <si>
    <t>South Dakota has not enacted any such COVID-related measures.</t>
  </si>
  <si>
    <t>Tennessee has not enacted any such COVID-related measures.</t>
  </si>
  <si>
    <r>
      <rPr>
        <sz val="10"/>
        <rFont val="Verdana"/>
        <family val="2"/>
      </rPr>
      <t xml:space="preserve">The TX State Supreme Court issued a renewed order as of 11/11/20 allowing all courts to “modify or suspend all deadlines and procedures” through 2/1/2021. See </t>
    </r>
    <r>
      <rPr>
        <u/>
        <sz val="10"/>
        <color indexed="8"/>
        <rFont val="Helvetica Neue"/>
        <family val="2"/>
      </rPr>
      <t>https://www.txcourts.gov/media/1450050/209135.pdf</t>
    </r>
    <r>
      <rPr>
        <sz val="10"/>
        <rFont val="Verdana"/>
        <family val="2"/>
      </rPr>
      <t xml:space="preserve">.  
</t>
    </r>
    <r>
      <rPr>
        <sz val="10"/>
        <rFont val="Verdana"/>
        <family val="2"/>
      </rPr>
      <t xml:space="preserve">
</t>
    </r>
    <r>
      <rPr>
        <sz val="10"/>
        <rFont val="Verdana"/>
        <family val="2"/>
      </rPr>
      <t xml:space="preserve">At the local level, several other COVID-related measures have been taken: 
</t>
    </r>
    <r>
      <rPr>
        <sz val="10"/>
        <rFont val="Verdana"/>
        <family val="2"/>
      </rPr>
      <t xml:space="preserve">
</t>
    </r>
    <r>
      <rPr>
        <sz val="10"/>
        <rFont val="Verdana"/>
        <family val="2"/>
      </rPr>
      <t xml:space="preserve">The Harris County Commissioners Court agreed to terminate the county’s contract with the Texas Department of Public Safety resulting in the end of the Failure to Appear Program and the lifting of all existing holds courts placed on driver’s licenses for unpaid fees or fines.
</t>
    </r>
    <r>
      <rPr>
        <sz val="10"/>
        <rFont val="Verdana"/>
        <family val="2"/>
      </rPr>
      <t xml:space="preserve">
</t>
    </r>
    <r>
      <rPr>
        <sz val="10"/>
        <rFont val="Verdana"/>
        <family val="2"/>
      </rPr>
      <t>Tyler: Tyler Municipal Court is offering a ‘COVID special’ which will reduce the $50 warrant fee and the $300 failure to appear charge for people with traffic offenses, warrants, and city code violations who skip their court hearing because they cannot afford to pay, to a total of $10 plus court costs. The reduction for those fines will continue until Dec. 31. Also, starting at the beginning of September, there will be a two-week extension before payments for  tickets, fines and fees begin. The court also offers virtual community service hours and donations to local food banks and animal shelters as an alternative to payment.</t>
    </r>
  </si>
  <si>
    <r>
      <rPr>
        <sz val="10"/>
        <rFont val="Verdana"/>
        <family val="2"/>
      </rPr>
      <t xml:space="preserve">No. At the state court level, fines/fees are still required to be paid timely though an online portal. See </t>
    </r>
    <r>
      <rPr>
        <u/>
        <sz val="10"/>
        <color indexed="8"/>
        <rFont val="Helvetica Neue"/>
        <family val="2"/>
      </rPr>
      <t>https://www.utcourts.gov/alerts/</t>
    </r>
    <r>
      <rPr>
        <sz val="10"/>
        <rFont val="Verdana"/>
        <family val="2"/>
      </rPr>
      <t xml:space="preserve">. 
</t>
    </r>
    <r>
      <rPr>
        <sz val="10"/>
        <rFont val="Verdana"/>
        <family val="2"/>
      </rPr>
      <t xml:space="preserve">
</t>
    </r>
    <r>
      <rPr>
        <sz val="10"/>
        <rFont val="Verdana"/>
        <family val="2"/>
      </rPr>
      <t>However, Salt Lake City issued an order providing defendants who participate in Covid-19 related community service opportunities, the option of submitting community service hours in lieu of paying a court fine or fee during the period of the emergency. Defendants who are unable to complete court ordered community service have the option of converting their community service obligations to court payments at the rate of $10 per hour. The court will also give all defendants a dollar‐for-dollar credit toward their fines/fees if they submit documentation of charitable donations to the Salt Lake Education Foundation’s Emergency Relief Fund or the Shelter the Homeless Fund between March 14, 2020, and June 1, 2020.</t>
    </r>
  </si>
  <si>
    <t>Under the authority of Virginia Supreme Court’s Declaration of Judicial Emergency, no court debt was being sent to collections until June 30th, no interest would accrue on debt owed until June 7th and the courts were giving people more flexibility to make and amend payment plans.</t>
  </si>
  <si>
    <t>Vermont has not enacted any such COVID-related measures.</t>
  </si>
  <si>
    <t>Delayed FTA Reporting to Dept. of Licensing Order postponing the practice of suspending drivers’ licenses for failure to appear in court for the duration of the pandemic moratorium.
Some local-level measures have also been enacted:
Seattle: Seattle’s Municipal Court eliminated the $3.60 transaction fee for online and telephone payments for ticket fines and fees, suspended the default penalty for tickets that are not responded to within 15 days, and paused the referral of any outstanding tickets/fines. 
Seattle: Seattle Municipal Court judges voted to eliminate all discretionary fines and fees imposed in criminal cases, recognizing that people are struggling due to COVID-19 pandemic and that people of color and people with low incomes are weighed down by the burden of having these fees placed on them. The fees eliminated include the probation supervision fee, records check fee, work crew fee, and community service setup fee, totaling an average of $268,000 annually to the City’s General Fund. Changes are effective beginning September 16th.</t>
  </si>
  <si>
    <t>West Virginia has not enacted any such COVID-related measures.</t>
  </si>
  <si>
    <t>Wisconsin has not enacted any such COVID-related measures.</t>
  </si>
  <si>
    <t>Wyoming has not enacted any such COVID-related measures.</t>
  </si>
  <si>
    <t>The Hawaiʻi Self-Help Centers, which includes the Honolulu Access to Justice Room, are locations where the public can receive assistance from both volunteer attorneys and non-lawyer AmeriCorp members.  These AmeriCorp Members are specifically tasked with helping SRLs who visit the centers.  These non-lawyers provide one-on-one assistance to SRLs by facilitating and initiating the SRL's interaction with the volunteer attorney, sharing self-help packets, court forms, information about procedures, and basic referrals to outside agencies that may be able to assist the SRLs. The AmeriCorp members are vital to the success of the centers, and consistently service the public regardless of how many volunteer attorneys are available at the centers on any given day.  The AmeriCorp members remotely operate out of the courthouse through a formal program with the Legal Aid Society of Hawaiʻi, but are not court staff, and therefore satisfy the definition of a “navigator program” as defined by the report, “Nonlawyer Navigators in State Courts: An Emerging Consensus,” by Mary McClymont from the Justice Lab at the Georgetown Law Center.  (Note: The AmeriCorp members were physically present in the courthouses pre-COVID, but quickly adapted to online services to meet the need).  In fact, the AmeriCorp program was explicitly mentioned in the report as an example of a navigator program.  See Nonlawyer Navigators in State Courts at 41. Online information about the state self-help centers and access to justice rooms, including the availability of AmeriCorp members, can be found here: https://www.courts.state.hi.us/general_information/access_to_justice_rooms_self_help_centers. 
NCAJ:  Finding will be changed to Yes.</t>
  </si>
  <si>
    <t xml:space="preserve">The Hawaiʻi State Judiciary’s Second Circuit Volunteer Court Navigator Program provides assistance to SRLs who appear in district court civil cases, such as landlord-tenant disputes, debt collection cases, or district court TROs.  This program is based at the Wailuku Courthouse on the island of Maui.  Unrepresented litigants are able to speak to a non-lawyer navigator at the main entrance to the courthouse. They are then directed to the correct courthouse floor. Upon arrival on the correct floor, Navigators are present to assist unrepresented litigants, provide information, and direct them to the proper courtroom. Navigators observe court sessions and take notes.  After court, Navigators meet with litigants and provide further information.  Litigants are given the opportunity to participate in ‘same day’ mediation. The mediation takes place on the same courthouse floor.  Navigators direct unrepresented litigants to mediation. If a case does not settle, Navigators direct unrepresented litigants to the Maui self-help center for assistance from a volunteer attorney or non-lawyer AmeriCorp member.  
Navigators are also present at the self-help center to provide information and coordinate meetings with volunteer attorneys.  As part of a 2020 expansion of the Navigator and self-help center programs, Navigators also direct litigants to a trial clinic presented by volunteer attorneys and observed by Navigators. At a trial clinic, litigants receive information concerning trial preparation and presentation.  
The Second Circuit Court Navigator Program was included in the report, “Nonlawyer Navigators in State Courts: An Emerging Consensus,” from Mary McClymont at the Justice Lab at Georgetown Law Center.  See Nonlawyer Navigators in State Courts at 22, 25, 26, 27, 41.  Online information about the Second Circuit Court Navigator Program can be found here:  https://www.courts.state.hi.us/volunteer-court-navigators-at-maui-district-court. </t>
  </si>
  <si>
    <t>Interpreter assignment coordinators in each judicial circuit. A centralized interpreter list with current contact information and availability for all court interpreters is used by all interpreter assignment coordinators across Judiciary jurisdictions statewide. Due to staffing organization and the challenges posed by island jurisdictions that are geographically separated, it has worked best for each assignment coordinator to maintain an interpreter scheduling system to coordinate court interpreter assignments. It has not been feasible for the Judiciary to establish a single, designated person or office to maintain a centralized scheduling system for the entire Judiciary. The Judiciary’s court interpreter tier system and policy for court interpreter assignments has worked effectively and efficiently for each jurisdiction and the Judiciary statewide. 
Source:  Debi S. Tulang-De Silva, Program Director, OEAC, OEAC@courts.hawaii.gov. OEAC manages the Court Interpreter Certification Program, establishes standards and protocols for interpreter assignments and usage, and provides training and technical assistance to interpreter assignment coordinators in each judicial circuit.</t>
  </si>
  <si>
    <t>A list of fluency evaluation questions is provided to Judges in a Benchbook on working with interpreters, in judicial trainings, and upon request. In addition, fluency evaluation questions are specified in the Order Adopting the Policies for Interpreted Proceedings in the Courts of the State of Hawai‘i § I(C) (Examination of Party or Witness), Appendix B of the Rules for Certification of Spoken Language Interpreters, at https://www.courts.state.hi.us/wp-content/uploads/2019/08/csli.pdf. The attached resources were provided to all judges as part of a judicial training on language access and working effectively with interpreters at the Spring Judicial Conference in 2019.</t>
  </si>
  <si>
    <t xml:space="preserve">The State advised NCAJ of the following:  
The limited pool of sign language interpreters possessing the national sign language legal certification and the cessation of such credential testing nationwide, coupled with the extremely limited pool of sign language interpreters in the state of Hawaii, the Judiciary relies on its small pool of certified sign language interpreters available within the state.  Currently, there is only one sign language interpreter in the State of Hawai‘i with an SC:L legal certification.  Because of such a small pool, many of the higher certified sign language interpreters suitable for court work have been working in the court system from many years, and thus possess experience in interpreting in a legal setting. While the Judiciary recognizes the importance and effectiveness of using sign language interpreters who have been trained to interpret in a legal setting, it would be counter-productive to limit our courts to use only sign language interpreters who have been trained to interpret in a legal setting. The Judiciary’s assignment process includes a strong preference for sign language interpreters with training in the legal setting but mandating such use would critically affect the Judiciary’s ability to provide effective communication for individuals needing sign language interpretation in an efficient manner.
Source:  Debi S. Tulang-De Silva, Program Director, OEAC, OEAC@courts.hawaii.gov.  OEAC manages the Court Interpreter Certification Program, establishes standards and protocols for interpreter assignments and usage, and provides training and technical assistance to interpreter assignment coordinators in each judicial circuit.
</t>
  </si>
  <si>
    <t>The State advised NCAJ of the following:  
Judges, disability accommodation coordinators, and interpreter assignment coordinators are trained to use a team of interpreters for lengthy proceedings and such is regularly provided. Due to the limited pool of sign language interpreters possessing the higher certified sign language interpreters suitable for court work, it has not been feasible for the Judiciary to require such team interpreting. While the Judiciary recognizes the importance and effectiveness of using team interpreting, it would be counter-productive to mandate such use as it would critically affect the Judiciary’s ability to provide effective communication for individuals needing sign language interpretation in an efficient manner.
OEAC:  Hawaii’s response may be attributed to:  Debi S. Tulang-De Silva, Program Director, OEAC, OEAC@courts.hawaii.gov.</t>
  </si>
  <si>
    <t xml:space="preserve">Iowa Code of Judicial Conduct, Rule 51:3.7(B):  PARTICIPATION IN EDUCATIONAL, RELIGIOUS, CHARITABLE, FRATERNAL, OR CIVIC ORGANIZATIONS AND ACTIVITIES.
https://www.legis.iowa.gov/docs/ACO/CourtRulesChapter/12-31-2020.51.pdf </t>
  </si>
  <si>
    <t>The state's Electronic Document Management System provides for Efiled documents to be accessed by computer and printedwithout charge. https://www.iowacourts.gov/efile/</t>
  </si>
  <si>
    <r>
      <t xml:space="preserve">Iowa Judicial Branch </t>
    </r>
    <r>
      <rPr>
        <sz val="10"/>
        <rFont val="Verdana"/>
        <family val="2"/>
      </rPr>
      <t xml:space="preserve">https://www.iowacourts.gov/iowa-courts/access-to-justice-commission
</t>
    </r>
    <r>
      <rPr>
        <b/>
        <sz val="10"/>
        <rFont val="Verdana"/>
        <family val="2"/>
      </rPr>
      <t xml:space="preserve">American Bar Association Website </t>
    </r>
    <r>
      <rPr>
        <sz val="10"/>
        <rFont val="Verdana"/>
        <family val="2"/>
      </rPr>
      <t>https://www.americanbar.org/groups/legal_aid_indigent_defendants/resource_center_for_access_to_justice/atj-commissions/commission-directory/
Iowa does have the Iowa Access to Justice Commission established by the Iowa Supreme Court. The Commission relies on financial support from The Iowa State Bar Association but does not control amount allocated, although it is left up to the Commission how to spend the money.</t>
    </r>
  </si>
  <si>
    <r>
      <t>The Iowa Access to Justice Commission works regularly with providers and stakeholders. As an example, the Veterans Work Group within the Commission consulted with state and county veterans service officers, the Attorney General's Office, officials from Iowa Workforce Development, county bar associations, and representatives from Drake Law School.</t>
    </r>
    <r>
      <rPr>
        <b/>
        <sz val="10"/>
        <rFont val="Verdana"/>
        <family val="2"/>
      </rPr>
      <t xml:space="preserve"> 2019 Iowa Access to Justice Commission Report 
</t>
    </r>
    <r>
      <rPr>
        <sz val="10"/>
        <rFont val="Verdana"/>
        <family val="2"/>
      </rPr>
      <t>https://www.iowacourts.gov/collections/436/files/892/embedDocument/</t>
    </r>
  </si>
  <si>
    <r>
      <rPr>
        <b/>
        <sz val="10"/>
        <rFont val="Verdana"/>
        <family val="2"/>
      </rPr>
      <t xml:space="preserve">Iowa Code of Judicial Conduct, Chapter 51, Canon 2, Rule 51:2.2 on Impartiality and Fairness, Comment 4: </t>
    </r>
    <r>
      <rPr>
        <sz val="10"/>
        <rFont val="Verdana"/>
        <family val="2"/>
      </rPr>
      <t>https://www.legis.iowa.gov/docs/ACO/CourtRulesChapter/06-01-2018.51.pdf 
"It is not a violation of this rule for a judge to make reasonable accommodations to ensure self-represented litigants the opportunity to have their matters fairly heard.  By way of illustration, a judge may: . . . (4) refrain from using legal jargon . . . ."</t>
    </r>
  </si>
  <si>
    <r>
      <t xml:space="preserve">A review of a number of forms commonly used by pro-se parties shows that at least some of these forms (e.g., family law forms) include a link to relevant self-help guides, brief instructions on when to use or not to use the form, and a recommendation to contact an attorney should the user not understand the form. 
</t>
    </r>
    <r>
      <rPr>
        <b/>
        <sz val="10"/>
        <rFont val="Verdana"/>
        <family val="2"/>
      </rPr>
      <t>Iowa Courts Forms Website:</t>
    </r>
    <r>
      <rPr>
        <sz val="10"/>
        <rFont val="Verdana"/>
        <family val="2"/>
      </rPr>
      <t xml:space="preserve">
https://www.iowacourts.gov/for-the-public/court-forms/</t>
    </r>
  </si>
  <si>
    <r>
      <t xml:space="preserve">Iowa often “pilots” new forms and processes designed for unrepresented parties. The Commission seems to have taken user friendliness into consideration when assessing future improvements. </t>
    </r>
    <r>
      <rPr>
        <b/>
        <sz val="10"/>
        <rFont val="Verdana"/>
        <family val="2"/>
      </rPr>
      <t xml:space="preserve">2019 Access to Justice Report: </t>
    </r>
    <r>
      <rPr>
        <sz val="10"/>
        <rFont val="Verdana"/>
        <family val="2"/>
      </rPr>
      <t>https://www.iowacourts.gov/collections/436/files/892/embedDocument/) 
"The current process of having to find a form, modify it for the filer's purpose, save it, and then find it to attach as a filing is too cumbersome. The small claims forms are most in need of the update, followed by the family law forms."</t>
    </r>
  </si>
  <si>
    <r>
      <t xml:space="preserve">The Iowa Courts website provides a wide variety of form and there are no suggestions that these forms would not be accepted by any court. </t>
    </r>
    <r>
      <rPr>
        <b/>
        <sz val="10"/>
        <rFont val="Verdana"/>
        <family val="2"/>
      </rPr>
      <t xml:space="preserve">Iowa Courts Forms Website
</t>
    </r>
    <r>
      <rPr>
        <sz val="10"/>
        <rFont val="Verdana"/>
        <family val="2"/>
      </rPr>
      <t>https://www.iowacourts.gov/for-the-public/court-forms/</t>
    </r>
  </si>
  <si>
    <r>
      <t xml:space="preserve">The Iowa Courts website provides a wide variety of form and there are no suggestions that these forms would not be accepted by any court. </t>
    </r>
    <r>
      <rPr>
        <b/>
        <sz val="10"/>
        <rFont val="Verdana"/>
        <family val="2"/>
      </rPr>
      <t>Iowa Courts Forms Website:</t>
    </r>
    <r>
      <rPr>
        <sz val="10"/>
        <rFont val="Verdana"/>
        <family val="2"/>
      </rPr>
      <t xml:space="preserve">
https://www.iowacourts.gov/for-the-public/court-forms/</t>
    </r>
  </si>
  <si>
    <r>
      <t xml:space="preserve">The Iowa Courts website provides a wide variety of form and there are no suggestions that these forms would not be accepted by any court. </t>
    </r>
    <r>
      <rPr>
        <b/>
        <sz val="10"/>
        <rFont val="Verdana"/>
        <family val="2"/>
      </rPr>
      <t xml:space="preserve">Iowa Courts Forms Website:
</t>
    </r>
    <r>
      <rPr>
        <sz val="10"/>
        <rFont val="Verdana"/>
        <family val="2"/>
      </rPr>
      <t>https://www.iowacourts.gov/for-the-public/court-forms/</t>
    </r>
  </si>
  <si>
    <t>See Iowa Courts Forms Page,   “Instructions for Filing a Small Claims Action for Money Judgment” and SC Form 3.1, “Original Notice and Petition for a Money Judgment,” at B. Verification of Account (Form 3.27), stating: You must complete a separate Form 3.27 for each defendant. You must attach an itemized statement showing how you arrived at the amount of your claim. Form 3.27 Verification of Account states: 
I have personal knowledge that the attached statement(s) is (are) a true copy of the original creditor’s records showing the balance due is true and correct. I further state that the sum of $__________ is the balance due and owing as of ____________ from Defendant(s) to Plaintiff(s) and any interest amount owing is accurately stated in the Petition or Original Notice.
https://www.iowacourts.gov/for-the-public/court-forms/</t>
  </si>
  <si>
    <t xml:space="preserve">•	Iowa Court Rules, Chapter 8 (Juvenile Procedure), Rule 8.30 ("In accordance with Iowa Code section 624.9, and consistent with the confidentiality requirements of rule 8.32, stenographic notes or electronic recordings shall be taken of all hearings held pursuant to Iowa Code chapter 135L and said record shall not be waived."). 
•	Iowa Court Rules, Chapter 12 (Involuntary Hospitalization - Mentally Ill), Rule 12.20 ("An electronic recording or other verbatim record of the hearing provided in Iowa Code section 229,12 shall be made and retained for three years or until the respondent has been discharged from involuntary custody for 90 days, whichever is longer."). 
•	Other provisions providing for recording are Iowa Court Rules, Chapter 13 (Substance-Related Disorders), Rule 13.20; Chapter 47 (Court Interpreters), Rule 47.11.
The state further advised NCAJ: 
“We are not aware of any Iowa court proceedings that are not required to be recorded.  On a rare occasion, however, a juvenile court judge may conduct a CINA (Child in Need of Assistance) proceeding off the record upon the request of all parties and the parties’ waiver of the right to have the proceeding recorded.  
Source: 
Todd Nuccio | State Court Administrator
Iowa Judicial Branch 
Judicial Building | 1111 East Court Avenue | Des Moines | Iowa 50319
515.348.4880 (phone) | 515.348.4914 (fax) 
todd.nuccio@iowacourts.gov 
www.iowacourts.gov 
John Goerdt, J.D. | Deputy State Court Administrator
Iowa Judicial Branch | State Court Administration
Judicial Building | 1111 East Court Avenue | Des Moines | Iowa 50319
515.348.4883 (phone) | 515.348-4914 (fax) 
john.goerdt@iowacourts.gov
www.iowacourts.gov  
Timothy S. Eckley, JD | Assistant Counsel to the Chief Justice
Iowa Judicial Branch | Iowa Supreme Court
Judicial Building | 1111 East Court Avenue | Des Moines | Iowa 50319
515.348.4966 (office) | 515.250.1115 (cell) | 515.348.4964 (fax)
timothy.eckley@iowacourts.gov </t>
  </si>
  <si>
    <r>
      <rPr>
        <b/>
        <sz val="10"/>
        <rFont val="Verdana"/>
        <family val="2"/>
      </rPr>
      <t xml:space="preserve">Iowa Courts Website
</t>
    </r>
    <r>
      <rPr>
        <sz val="10"/>
        <rFont val="Verdana"/>
        <family val="2"/>
      </rPr>
      <t>https://www.iowacourts.gov/</t>
    </r>
  </si>
  <si>
    <r>
      <rPr>
        <b/>
        <sz val="10"/>
        <rFont val="Verdana"/>
        <family val="2"/>
      </rPr>
      <t xml:space="preserve">Iowa Courts Website:
</t>
    </r>
    <r>
      <rPr>
        <sz val="10"/>
        <rFont val="Verdana"/>
        <family val="2"/>
      </rPr>
      <t>https://www.iowacourts.gov/</t>
    </r>
  </si>
  <si>
    <r>
      <rPr>
        <b/>
        <sz val="10"/>
        <rFont val="Verdana"/>
        <family val="2"/>
      </rPr>
      <t xml:space="preserve">Iowa Courts Forms Website:
</t>
    </r>
    <r>
      <rPr>
        <sz val="10"/>
        <rFont val="Verdana"/>
        <family val="2"/>
      </rPr>
      <t>https://www.iowacourts.gov/for-the-public/court-forms/</t>
    </r>
  </si>
  <si>
    <r>
      <t xml:space="preserve">Iowa Courts Forms Website:
</t>
    </r>
    <r>
      <rPr>
        <sz val="10"/>
        <rFont val="Verdana"/>
        <family val="2"/>
      </rPr>
      <t>https://www.iowacourts.gov/for-the-public/court-forms/</t>
    </r>
  </si>
  <si>
    <r>
      <rPr>
        <b/>
        <sz val="10"/>
        <rFont val="Verdana"/>
        <family val="2"/>
      </rPr>
      <t xml:space="preserve">Iowa Courts Forms Website:
</t>
    </r>
    <r>
      <rPr>
        <sz val="10"/>
        <rFont val="Verdana"/>
        <family val="2"/>
      </rPr>
      <t xml:space="preserve">https://www.iowacourts.gov/for-the-public/court-forms/ </t>
    </r>
  </si>
  <si>
    <r>
      <t xml:space="preserve">Iowa Interactive Court Forms for Divorce with no Children: </t>
    </r>
    <r>
      <rPr>
        <sz val="10"/>
        <rFont val="Verdana"/>
        <family val="2"/>
      </rPr>
      <t xml:space="preserve">https://www.iowacourts.gov/for-the-public/representing-yourself/divorce
</t>
    </r>
    <r>
      <rPr>
        <b/>
        <sz val="10"/>
        <rFont val="Verdana"/>
        <family val="2"/>
      </rPr>
      <t xml:space="preserve">Law Help Interactive: </t>
    </r>
    <r>
      <rPr>
        <sz val="10"/>
        <rFont val="Verdana"/>
        <family val="2"/>
      </rPr>
      <t>https://lawhelpinteractive.org/Interview/GenerateInterview/7467/engine
The Law Help Interactive engine helps pro-se parties file their documents in the event of a divorce without children.</t>
    </r>
  </si>
  <si>
    <r>
      <t xml:space="preserve">Iowa eFile System:
</t>
    </r>
    <r>
      <rPr>
        <sz val="10"/>
        <rFont val="Verdana"/>
        <family val="2"/>
      </rPr>
      <t>https://www.iowacourts.state.ia.us/Efile/ 
Pro-se litigants can access the Iowa Judicial Branch e-filing system and obtain a user profile to file documents by accepting the terms and conditions of the platform and selecting the "registered filed" user role.</t>
    </r>
  </si>
  <si>
    <t xml:space="preserve">Iowa maintain language access functions through two offices in one building. The "Court Interpreters" web page contains information on the Roster of Court Interpreters, links to other states' rosters, and a phone number to call for more info. https://www.iowacourts.gov/opr/court-interpreters . The state further advised NCAJ that AOC staff work closely with the Language Access Coordinators in each judicial district to ensure Iowa provides the most qualified interpreters and related services available. Source: John Goerdt, J.D. | Deputy State Court Administrator
Iowa Judicial Branch | State Court Administration
Judicial Building | 1111 East Court Avenue | Des Moines | Iowa 50319
515.348.4883 (phone) | 515.348-4914 (fax), john.goerdt@iowacourts.gov, www.iowacourts.gov  </t>
  </si>
  <si>
    <r>
      <rPr>
        <b/>
        <sz val="10"/>
        <rFont val="Verdana"/>
        <family val="2"/>
      </rPr>
      <t xml:space="preserve">Iowa Court Rules, Rule 47.10 (Complaint and disciplinary process):
</t>
    </r>
    <r>
      <rPr>
        <sz val="10"/>
        <rFont val="Verdana"/>
        <family val="2"/>
      </rPr>
      <t>https://www.iowacourts.gov/collections/44/files/89/embedDocument/
https://www.iowacourts.gov/opr/court-interpreters</t>
    </r>
  </si>
  <si>
    <r>
      <t>Iowa Court Rules, Rule 47.7 (Mandatory continuing education):</t>
    </r>
    <r>
      <rPr>
        <sz val="10"/>
        <rFont val="Verdana"/>
        <family val="2"/>
      </rPr>
      <t xml:space="preserve"> https://www.iowacourts.gov/collections/44/files/89/embedDocument/ 
"Interpreters on the Iowa statewide roster of court interpreters must satisfy continuing education requirements to remain on the roster and to maintain a certified status.").</t>
    </r>
  </si>
  <si>
    <t>The State provided NCAJ with its 'Bench Card for Judges on Court Interpreter and Translator Issues.  Section A, "Determining the need for an interpreter,"  includes recommended questions  for assessing a person's ability to express themselves in English." The bench card is on file with NCAJ.</t>
  </si>
  <si>
    <t>Iowa has advised NCAJ:
"At clerks' offices -- the key entry point for public contact with our courts, all clerks' staff have access to Language Line, Inc., (telephone-based interpreting ) services and are instructed to use those services when necessary."
Source:
John Goerdt, J.D., Deputy State Court Administrator
Iowa Judicial Branch | State Court Administration
Judicial Building | 1111 East Court Avenue | Des Moines | Iowa 50319
515.348.4883 (ph+F47one) | 515.348-4914 (fax)
john.goerdt@iowacourts.gov
www.iowacourts.gov"</t>
  </si>
  <si>
    <r>
      <t xml:space="preserve">Iowa Court Rules, Rule 47.3(1) </t>
    </r>
    <r>
      <rPr>
        <sz val="10"/>
        <rFont val="Verdana"/>
        <family val="2"/>
      </rPr>
      <t>https://www.iowacourts.gov/collections/44/files/89/embedDocument/) 
"When the court or court personnel have a reasonable basis to believe a person has limited English proficiency, unless the court determines that another reasonable accommodation is appropriate, the person qualifies for appointment of a court interpreter if the LEP is a participant in a legal proceeding."</t>
    </r>
  </si>
  <si>
    <r>
      <rPr>
        <b/>
        <sz val="10"/>
        <rFont val="Verdana"/>
        <family val="2"/>
      </rPr>
      <t>Iowa Courts Website:</t>
    </r>
    <r>
      <rPr>
        <sz val="10"/>
        <rFont val="Verdana"/>
        <family val="2"/>
      </rPr>
      <t xml:space="preserve"> http://www.iowacourts.gov/Administration/Court_Interpreters/
</t>
    </r>
    <r>
      <rPr>
        <b/>
        <sz val="10"/>
        <rFont val="Verdana"/>
        <family val="2"/>
      </rPr>
      <t xml:space="preserve">
Iowa Court Rules, Rule 47.6:</t>
    </r>
    <r>
      <rPr>
        <sz val="10"/>
        <rFont val="Verdana"/>
        <family val="2"/>
      </rPr>
      <t xml:space="preserve"> https://www.iowacourts.gov/collections/44/files/89/embedDocument/</t>
    </r>
  </si>
  <si>
    <r>
      <rPr>
        <b/>
        <sz val="10"/>
        <rFont val="Verdana"/>
        <family val="2"/>
      </rPr>
      <t xml:space="preserve">Iowa Court Rules, Rule 47.13(5): </t>
    </r>
    <r>
      <rPr>
        <sz val="10"/>
        <rFont val="Verdana"/>
        <family val="2"/>
      </rPr>
      <t>https://www.iowacourts.gov/collections/44/files/89/embedDocument/
"When a party or attorney in a case involving an LEP person wants a written translation of court-related material from English into another language, or from another language into English, and the court or other government entity will be responsible for paying the translator, the LEP person or the LEP person's attorney must file with the court a timely application for a written translation of the court-related material. . . .".</t>
    </r>
  </si>
  <si>
    <r>
      <rPr>
        <b/>
        <sz val="10"/>
        <rFont val="Verdana"/>
        <family val="2"/>
      </rPr>
      <t>Iowa Code Ann. § 622A.2:</t>
    </r>
    <r>
      <rPr>
        <sz val="10"/>
        <rFont val="Verdana"/>
        <family val="2"/>
      </rPr>
      <t xml:space="preserve"> (“Every person who cannot speak or understand the English language and who is a party to any legal proceeding or a witness therein, shall be entitled to an interpreter to assist such person throughout the proceeding.”). </t>
    </r>
    <r>
      <rPr>
        <b/>
        <sz val="10"/>
        <rFont val="Verdana"/>
        <family val="2"/>
      </rPr>
      <t xml:space="preserve">Iowa Court Rule § 47.3(4) </t>
    </r>
    <r>
      <rPr>
        <sz val="10"/>
        <rFont val="Verdana"/>
        <family val="2"/>
      </rPr>
      <t>("Priorities in the selection of an oral language interpreter. Subject to exceptions identified in rule 47.3(6), the court or court personnel must select the highest classified interpreter who is reasonably available for the court proceeding, giving preference to interpreters who are on Iowa's roster of court interpreters and using the following classification order: a. Class A certified interpreter, defined in rules 47.4(1) and 47.4(5)(a). . . .").</t>
    </r>
  </si>
  <si>
    <t xml:space="preserve"> The state pays for the interpreter only if the individual is indigent. Iowa Code Ann. § 622A.3 (“An interpreter shall be appointed without expense to the person requiring assistance in the following cases: a. If the person requiring assistance is a witness in the civil legal proceeding.  b. If the person requiring assistance is indigent and financially unable to secure an interpreter.”). Iowa Code Ann. § 815.9(5) (""If the person receiving legal assisstance is convicted in a criminal case, the total costs and fees incurred for legal assistance shall be ordered paid when the reports submitted pursuant to subsection 4 are received by the courts, and the court shall order the payment of such amounts as restitution, to the extent to which the person is reasonably able to pay, or order the performance of community service in lieu of such payments, in accordance with chapter 910)."</t>
  </si>
  <si>
    <t>NCAJ will change the finding to Yes. The citation will state:
The state advised NCAJ: "The Iowa Judicial Branch provides the  "I Speak … Language Identification Guide," produced by the Department of Homeland Security, to all clerks' office and court staff through the internal Sharepoint site.  The Guide offers the "I Speak…" informatiion in 70 languages.
Source: 
John Goerdt, J.D., Deputy State Court Administrator
Iowa Judicial Branch | State Court Administration
Judicial Building | 1111 East Court Avenue | Des Moines | Iowa 50319
515.348.4883 (phone) | 515.348-4914 (fax)
john.goerdt@iowacourts.gov
www.iowacourts.gov</t>
  </si>
  <si>
    <r>
      <t xml:space="preserve">Iowa Court Rules, Rule 47.3(7)(a) </t>
    </r>
    <r>
      <rPr>
        <sz val="10"/>
        <rFont val="Verdana"/>
        <family val="2"/>
      </rPr>
      <t>https://www.legis.iowa.gov/docs/ACO/CourtRulesChapter/11-30-2017.47.pdf 
"For a brief court proceeding expect to last 30 minutes or less, a court may appoint a remote Class A certified interpreter or Class B noncertified interpreter instead of a less qualified interpreter available to interpret in person."</t>
    </r>
  </si>
  <si>
    <r>
      <t xml:space="preserve">It is inferred from </t>
    </r>
    <r>
      <rPr>
        <b/>
        <sz val="10"/>
        <rFont val="Verdana"/>
        <family val="2"/>
      </rPr>
      <t xml:space="preserve">Iowa Court Rules, Rule 47.3(7)(a) </t>
    </r>
    <r>
      <rPr>
        <sz val="10"/>
        <rFont val="Verdana"/>
        <family val="2"/>
      </rPr>
      <t>that courts have access to technology enabling use of remote interpreters.</t>
    </r>
  </si>
  <si>
    <r>
      <t xml:space="preserve">Iowa Code Ann. § 622B.2 </t>
    </r>
    <r>
      <rPr>
        <sz val="10"/>
        <rFont val="Verdana"/>
        <family val="2"/>
      </rPr>
      <t>(“If a deaf or hard-of-hearing person is a party to, a witness at, or a participant in a proceeding before a grand jury, court, or administrative agency of this state, the court or administrative agency shall appoint an interpreter without expense to the deaf or hard-of-hearing person to interpret or translate the proceedings to the deaf or hard-of-hearing person and to interpret or translate the person's testimony unless the deaf or hard-of-hearing person waives the right to an interpreter.”)</t>
    </r>
  </si>
  <si>
    <r>
      <t>Iowa Courts Rules, Rule 47.3(1):</t>
    </r>
    <r>
      <rPr>
        <sz val="10"/>
        <rFont val="Verdana"/>
        <family val="2"/>
      </rPr>
      <t xml:space="preserve"> https://www.legis.iowa.gov/docs/ACO/CR/LINC/09-01-2009.Supplement.pdf</t>
    </r>
  </si>
  <si>
    <t>A "Disability Accommodation" page on the Iowa Courts website at:  https://www.iowacourts.gov/for-the-public/ada/ tells site visitors: (1) their rights to accommodation for any disability; (2) a list of the Disability Access Coordinator in each judicial district -- plus  contact information; (3) how to request an accommodation -- including a link to a request form; and (4) how to file complaint against a court for failure to provide an accommodation -- including a link to a complaint form</t>
  </si>
  <si>
    <r>
      <t xml:space="preserve">Iowa Courts Forms Page: 
</t>
    </r>
    <r>
      <rPr>
        <sz val="10"/>
        <rFont val="Verdana"/>
        <family val="2"/>
      </rPr>
      <t>https://www.iowacourts.gov/for-the-public/court-forms/
The "Interpreter &amp; Translator" folder includes a number of applications for appointment of a court interpreter providing a sign language option.</t>
    </r>
  </si>
  <si>
    <r>
      <t xml:space="preserve">Iowa Courts Forms Page:
</t>
    </r>
    <r>
      <rPr>
        <sz val="10"/>
        <rFont val="Verdana"/>
        <family val="2"/>
      </rPr>
      <t>https://www.iowacourts.gov/for-the-public/court-forms/
The "Interpreter &amp; Translator" folder includes a number of applications for appointment of a court interpreter providing an "other" accommodation option.</t>
    </r>
  </si>
  <si>
    <r>
      <t xml:space="preserve">Disability Access Coordinators for Each Judicial District: </t>
    </r>
    <r>
      <rPr>
        <sz val="10"/>
        <rFont val="Verdana"/>
        <family val="2"/>
      </rPr>
      <t>https://www.iowacourts.gov/for-the-public/ada#:~:text=Iowa's%20courts%2C%20consistent%20with%20the,for%20a%20disability%20or%20impairment.</t>
    </r>
  </si>
  <si>
    <r>
      <t xml:space="preserve">Disability Access Coordinators for Each Judicial District: </t>
    </r>
    <r>
      <rPr>
        <sz val="10"/>
        <rFont val="Verdana"/>
        <family val="2"/>
      </rPr>
      <t>https://www.iowacourts.gov/for-the-public/ada#:~:text=Iowa's%20courts%2C%20consistent%20with%20the,for%20a%20disability%20or%20impairment.
Includes an accommodation complaint form with basic filing instructions. The form includes the contact information for the Disability Access Policies Coordinator.</t>
    </r>
  </si>
  <si>
    <r>
      <t xml:space="preserve">Disability Access Coordinators for Each Judicial District: </t>
    </r>
    <r>
      <rPr>
        <sz val="10"/>
        <rFont val="Verdana"/>
        <family val="2"/>
      </rPr>
      <t>https://www.iowacourts.gov/for-the-public/ada#:~:text=Iowa's%20courts%2C%20consistent%20with%20the,for%20a%20disability%20or%20impairment.
The link sets forth some disability access information.</t>
    </r>
  </si>
  <si>
    <t>https://www.in.gov/judiciary/tutorials/efile-po-efsp/#/lessons/S_R0tPUyllWmCPstcZ0UgJ2dxtkRTaAz</t>
  </si>
  <si>
    <t xml:space="preserve">Indiana Language Access Plan, https://www.in.gov/judiciary/files/language-access-plan.pdf
a) needs assessment, at pp. 14-17;
b) monitor and evaluate, at pp. 29-31;
c) train judges and staff, at pp. 27-28; 
d) points of contact, at pp.  23-26;
e) in person/remote services, at p. 21; 
f) translation and signage, at 26-27. </t>
  </si>
  <si>
    <t>Lun Pieper, Staff Attorney, Language Access Services, and two admin staff, oversee and manage all matters related to the provision of language access for the Indiana judiciary. In addition, Ms. Pieper is the staff contact for the Language Access Advisory Committee (LAAC) of the Indiana Supreme Court. Link: https://www.in.gov/judiciary/interpreter/3456.htm. The LAAC is created by an order of the Indiana Supreme Court under Indiana Administrative Rule 4, on April 20, 2019. Case No. 19S-MS-41. The mission and goal of this Committee is to address the issue of providing effective, fair, and efficient language access in the Indiana courts, and to present findings and recommendations to the Court. Under LAAC, the Language Access Plan, Recruitment and Outreach Working Group and the Video Remote Interpreting and Translation Working Group will each carry out the mission of language access services under the leadership of staff attorney Lun Pieper. Lun Pieper, Staff Attorney, Language Access Services, and two admin staff, oversee and manage all matters related to the provision of language access for the Indiana judiciary. In addition, Ms. Pieper is the staff contact for the Language Access Advisory Committee (LAAC) of the Indiana Supreme Court.
Link: https://www.in.gov/judiciary/interpreter/3456.htm.
The LAAC is created by an order of the Indiana Supreme Court under Indiana Administrative Rule 4, on April 20, 2019. Case No. 19S-MS-41. The LAAC replaces its predecessor, the Language Access Task Force, created on Jan 26, 2017.
Link: https://www.in.gov/judiciary/files/order-rules-2019-admin4.pdf
 The mission and goal of this language access service is to address the issue of providing effective, fair, and efficient language access in the Indiana courts, and to present findings and recommendations to the Court. Supervised by the language access service, LAAC has two subgroups: Implementing Language Access Plan to local courts, Recruiting interpreters especially for rare languages to sign up for the interpreter certification training programs, outreach to courts and communities about their right to a court interpreter free of charge, expending access to justice through Video Remote Interpreting, and translation of court documents. All language access services are led by staff attorney Lun Pieper.</t>
  </si>
  <si>
    <t>Conducting Needs Assessments -ongoing:
(a) On Sept 10, 2018, the latest needs assessment was completed. This report is kept internally, and available on request. 
(b) Indiana courts are required to complete a Quarterly Case Status Report (QCSR) using the secured Indiana Court Information Technology Extranet (INcite) portal on interpreter usage data. This report is kept internally, data from 2010 to current available upon request. 
Link to data collection info: https://www.in.gov/judiciary/iocs/3284.htm
(c) Court Interpreter Grant award recipients are required to submit Quarterly Reports related to interpreter statistics. This data is used to also forecast language needs and demographic changes.
Link: https://mycourts.wufoo.com/forms/q1cser1e0ntkls3/</t>
  </si>
  <si>
    <t xml:space="preserve">(a) Indiana Language Access Plan pp: 29-31.
(b) Quarterly online form questionnaire are used to monitor and evaluate trends in demographic and linguistic changes; quality, availability of service, and obstacles. This questionnaires asks names, credential status and languages of all interpers used during the quarter.
Link: https://mycourts.wufoo.com/forms/q1cser1e0ntkls3/
The quarterly reports help us review case management systems effectiveness, educate us on the topic areas to focus outreach and training of judicial officers, court staff, attorneys, and the public.     
(c) Complaints and feedbacks regarding when requested services were declined, denied, or when the professionalism or quality of a court interpreter is not met are emailed to Lun Pieper, Language Access Services staff attorney at lun.pieper@courts.IN.gov, or to the mailbox: Interpreter@courts.IN.gov. These issues are addressed and handled on a case by case basis and are kept internally. Below are a few examples:
Received two complaints from judges on interpreter services requests denied or delayed (emailed 5/28/19 and 6/6/19). Cases resolved by refunding the court charges and having the language interpreters be available at the next court dates.
Received two complaints from court users regarding quality and conduct of court interpreters during court proceedings (emails 10/21/19; 2/6/20). Case resolved by meeting with the interpreters’ superiors to address the conduct, including ensuring that only certified interpreters be used to the extent possible to avoid future issues. Warnings given.
Received four complaints from a local community that the court declined to provide interpreter services free of charge; and that litigants were being assessed interpreter fees. (emails: 3/5/19, 10/30/19, 2/26/20, 5/27/20). Case resolved by addressing with the court personnel about the Constitution, federal law mandates, (Title VI) and state laws that the court has a duty to provide an interpreter for the litigant, free of charge.
The quarterly report data is monitored and reviewed to determine if the changes were implemented after resolving the issue. </t>
  </si>
  <si>
    <r>
      <t>Indiana Language Access Plan
https://www.in.gov/judiciary/rules/interpreter/index.html#_Toc244682639</t>
    </r>
    <r>
      <rPr>
        <sz val="10"/>
        <rFont val="Verdana"/>
        <family val="2"/>
      </rPr>
      <t xml:space="preserve">
See: Indiana Rules of Court – Code of Conduct for Interpreters and Disciplinary Process for Court Certified Court Interpreters. 
Rule 4: Complaint Process
Rule 5: Determination of Need of Discipline
Rule 6: Possible Sanction
Rule 7: Appeal </t>
    </r>
  </si>
  <si>
    <t>Language access training is part of the mandatory new judges’ orientation, held annually before they take the bench.
Trained new judges in January 2019 and 2020 (virtual due to COVID). Training was also made available to new staff in a course made available starting 11-19-20, but is not mandatory for staff. (Course listing, in pdf format, is on file with NCAJ).</t>
  </si>
  <si>
    <t>The state advised NCAJ:
A 90 minutes language access in-person presentation and curriculum is available as an online course using the court’s Learning Management Systems platform. A 30 minutes language access training specifically for court staff and adminstrators is also aviable as online course using the court's Learning Management Systems platform.
Source:  Lun K Pieper, Staff Attorney
Commission on Race &amp; Gender Fairness | Statewide Language Access Services
Office of General Counsel
Indiana Supreme Court
Lun.Pieper@courts.IN.gov
317-233-3362"</t>
  </si>
  <si>
    <t>Interpreter Services for Courts 
https://www.in.gov/judiciary/iocs/files/pubs-trial-court-interpreter-bench-card.pdf (Indiana Trial Court Administration Manual for Judges and Clerks)"</t>
  </si>
  <si>
    <t xml:space="preserve">Bench cards provided for judiciary concerning language access and needs of LEP individuals.
https://www.in.gov/judiciary/rules/interpreter/index.html (Indiana Rules of Court)
https://www.in.gov/judiciary/iocs/files/pubs-trial-court-interpreter-bench-card.pdf (Indiana Trial Court Administration Manual for Judges and Clerks)
https://www.in.gov/judiciary/interpreter/3737.htm
</t>
  </si>
  <si>
    <t>"(a) The Indiana Supreme Court provides telephonic interpreting services free of charge to all courts for use at key contact points in the courthouse, during court, or at other court-controlled services like probation office, clerk’s office to pay fines and fees. The courts are provided with an authorization code and access number.
Link: courts.in.gov: Interpreter Services for Courts (Language Line: 800-752-6096; then authorization code and access number).
(b) Courts are also provided multilingual signage in 45 languages, that can be printed in either ledger or poster sizes to be posted at courthouse entrances, court room doors or on the clerks and court staff’s desk.
https://www.in.gov/judiciary/admin/files/intrprt-poster-ledger.pdf
https://www.in.gov/judiciary/admin/files/intrprt-poster-letter.pdf
(c) Courts have been mailed a high quality, pocket size, hard copy of the Language Identification Card, that clerks and court staff keep on their counters and desks to easily identify a language interpreter.
courts.in.gov: Language Identification Guides"</t>
  </si>
  <si>
    <t>"(a) Language Access Plan for the Indiana Judicial Branch - https://www.in.gov/judiciary/files/language-access-plan.pdf
The court’s certification program described at pp. 12, 13, 20, 22
(b) Guidelines for Court Interpreters &amp; Candidates - https://www.in.gov/judiciary/interpreter/files/intrprt-guidelines.pdf
(c) https://www.in.gov/judiciary/interpreter/3451.htm
Court interpreters’ certification training program is held twice a year during the Fall and Spring Sessions. (Spring Jan – Apr); Fall: (Sept – Nov).
The English written exams and oral exams are obtained from NCSC and administered pursuant to their testing desk reference manual.  In addition, we provide the following training for interpreters to prepare for the exams:
-	2 full-day Orientation
-	2 full-day Skills Building
-	1 full-day Simultaneous Workshop
-	Loan practice kits and materials for oral exams
(d) A 66-hour comprehensive Court Interpreter Certification is available as an online curriculum through the Court’s LMS system. See Guidelines for Court interpreter page 2-3."</t>
  </si>
  <si>
    <t>"The Language Access Advisory Committee Meeting minutes confirm that vital documents have been identified and a process is underway to translate them. See Language Access Advisory Committee, Zoom Meeting Minutes, at Paragraph 9
Friday June 12, 2020, 12:00pm –1:00pm, https://www.in.gov/judiciary/interpreter/3456.htm (Vital document translation project started with the translation of the following
forms (52 forms total): protection orders, no contact orders, workplace violence
restraining orders and child protection orders located at
https://www.in.gov/judiciary/iocs/2645.htm, into the top four foreign languages:
Spanish, Burmese, Hakha-Chin and Mandarin. Indiana Parenting Time Guidelines
and E-filing instructions for protection orders are also being translated into
Spanish. Credentialed interpreters and translators will do the initial translation
work and proofread, followed by another level of quality assurance review by
credentialed and experienced translators/interpreters).</t>
  </si>
  <si>
    <t>Indiana advised NCAJ:  Multilingual signage posters, translated in 48 languages, printable in either ledger or letter size are posted at the entrance of courthouses or courtrooms to inform court users of language access services. 
Source: 
Lun K Pieper, Staff Attorney
Commission on Race &amp; Gender Fairness | Statewide Language Access Services
Office of General Counsel
Indiana Supreme Court
Lun.Pieper@courts.IN.gov 
See link: Courts: Judicial Administration: Language Identification Guides 
https://www.in.gov/courts/admin/files/intrprt-poster-ledger.pdf
https://www.in.gov/courts/admin/files/intrprt-poster-letter.pdf</t>
  </si>
  <si>
    <t xml:space="preserve">
Courtrooms are equipped with free access and guide to have telephonic remote interpreters using language line.
Lun K Pieper, Staff Attorney
Commission on Race &amp; Gender Fairness | Statewide Language Access
Office of General Counsel
Indiana Supreme Court
Lun.Pieper@courts.IN.gov
</t>
  </si>
  <si>
    <t>Language Line is provided free of charge to court staff, probation officers to use outside of the courtroom. 
Lun K Pieper, Staff Attorney
Commission on Race &amp; Gender Fairness | Statewide Language Access
Office of General Counsel
Indiana Supreme Court
Lun.Pieper@courts.IN.gov</t>
  </si>
  <si>
    <t>Self evaluation completed on 6-19-20 by Heather R. Falks, provided  to NCAJ, retained on file by NCAJ.</t>
  </si>
  <si>
    <t xml:space="preserve"> Indiana acknowledges the right to an interpreter, saying that the state will strive to accommodate disability,  consistent with the ADA and with Indiana Code 34-45-1-3. See https://www.in.gov/courts/policies/ada/.  The Language Access Plan at 19-20 clarifies that interpreting isn't required for LEP persons, but states explicitly, in parentheses, that the ADA does require the trial courts to provide free interpreting to people who have disability that requires language assistance. See LAP (Feb. 2019) at 19-20, https://www.in.gov/judiciary/files/language-access-plan.pdf.</t>
  </si>
  <si>
    <t xml:space="preserve">The provision states that auxiliary aids will be provided.  https://www.in.gov/judiciary/4213.htm </t>
  </si>
  <si>
    <t>Indigent parents have civil right to counsel upon request. Court may order fee to be paid by prospective adoptive parents. KRS 625.0405</t>
  </si>
  <si>
    <t>A 1-1-20 cover sheet now invites a box to be checked regarding SLR status. State does not yet publish the data.</t>
  </si>
  <si>
    <t>Glenda Harrison, Executive Director, Kentucky Access to Justice Commission,  webpage, https://kycourts.gov/Legal-Help/Pages/Kentucky-Access-to-Justice-Commission.aspx</t>
  </si>
  <si>
    <t>The state informed NCAJ that KY Access to Justice Commission’s Justice For All Project Strategic Plan is in the final stage of production.  https://kycourts.gov/Legal-Help/Pages/Kentucky-Access-to-Justice-Commission.aspx</t>
  </si>
  <si>
    <t>Strategic Plan not created until too recently to allow for annual review.</t>
  </si>
  <si>
    <t>The state informed NCAJ that part of the Justice for All Project activities included 3 meetings with a broad of array of civil legal justice stakeholders,  2 meetings with non-traditional community leaders and 6 meetings of end-users of the civil justice system. 
Source:  Glenda Harrison, Executive Director, Kentucky Access to Justice Commission</t>
  </si>
  <si>
    <t>The state informed NCAJ that Judicial Branch Education, Office of Information and Technology, KY Administrative Office of the Courts provided training. 
Source:  Glenda Harrison, Executive Director, Kentucky Access to Justice Commission</t>
  </si>
  <si>
    <t>The state informed NCAJ that KY Access to Justice Commission with funds from the KY Bar Foundation has produced “Legal Advice v. Legal Information: A Guide for Circuit Clerks.” Source:  Glenda Harrison, Executive Director, Kentucky Access to Justice Commission</t>
  </si>
  <si>
    <t>The state informed NCAJ that KY Administrative Office of the Court (AOC) has been developing self-help divorce forms in collaboration with ATJC, legal aid programs and the private bar. Beta testing delayed because of COVID-19.</t>
  </si>
  <si>
    <t>AOC has policies on qualifications of interpreters and annually verifies qualifications, though these are not specific to evaluation. The Language Access Plan, 2017-15, at Section 13, provides for removal of interpreters. Also, in KY Supreme Court Order 2017-16, the Court has adopted a Code of Professional Conduct for interpreters.</t>
  </si>
  <si>
    <t>https://kycourts.gov/courtprograms/CIS/Pages/continuingeducation.aspx</t>
  </si>
  <si>
    <t>Pursuant to KRS 30A.405 and KY Supreme Court Order 2015-15, Section 9, initial qualifications are checked and are reviewed periodically, and pursuant to KY Supreme Court Order 2015-15, Section 13, interpreters may be removed for failure to interpret competently</t>
  </si>
  <si>
    <t>Kentucky Law, KRS 309.300(6) defines  "Nationally recognized certification" as “certification granted by a national organization that is based on a skills assessment of the applicant. These organizations include, but are not limited to, the Registry of Interpreters for the Deaf, the National Association of the Deaf, and the National Training, Evaluation, and Certification Unit.” KRS 309.312 states:   “(1) To be eligible for licensure by the board as an interpreter, the applicant shall submit an application which includes: (a) An application fee; and (b) Current certification from a nationally recognized organization at the requisite level for sign language interpreters, oral interpreters, or cued speech transliterators as determined by the board and promulgated by administrative regulation.</t>
  </si>
  <si>
    <t>Kentucky advises litigants there will be no charge for auxiliary services, and also references such services. https://kycourts.gov/AOC/Human-Resources/Pages/Court%20ADA.aspx</t>
  </si>
  <si>
    <t>https://kycourts.gov/AOC/Human-Resources/Pages/Court%20ADA.aspx</t>
  </si>
  <si>
    <t>Kentucky advises litigants of “deaf and hard of hearing” language services on same page as other language services. https://kycourts.gov/Court-Programs/Language-Access/Pages/default.aspx</t>
  </si>
  <si>
    <t xml:space="preserve">
https://kycourts.gov/AOC/Human-Resources/Pages/Court%20ADA.aspx
</t>
  </si>
  <si>
    <t xml:space="preserve">
https://kycourts.gov/AOC/Human-Resources/Pages/Court%20ADA.aspx
</t>
  </si>
  <si>
    <t>Language Access Plan is at https://njcourts.gov/attorneys/assets/directives/dir_01_17.pdf?c=U9K.
(a) perform a periodic needs assessment, see discussion of OSMOSIS on 45-46; 
(b) monitor and evaluate language assistance services on an ongoing basis, 22;
(c) train judges and staff on working with LEP persons, 19;
(d) provide interpreter services or the assistance of authorized bilingual staff at key points of contact between the public and the court system, 18;
(e) provide in-person interpreter services when not unreasonably costly and remote services when in-person services are not available, 20.</t>
  </si>
  <si>
    <t>"https://www.njcourts.gov/public/assets/access/report.pdf?c=Qsd 
Language Services needs are continually assessed by the AOC language services section, ombudsman, and other court staff.  New Jersey is still completing the LAP visitations to each vicinage, which have been delayed due to Covid-19, but are planned to resume.  A final date will be determined once the schedule is finalized for the remaining locations, and will rely on the court’s OSMOSIS system that will meet the benchmark requirement of using case management systems plus surveys of litigants, judges, attorneys, interpreters and court personnel.
Reference: Ann Marie Fleury, Special Assistant to the Administrative Director of the New Jersey Courts, annmarie.fleury@njcourts.gov
"</t>
  </si>
  <si>
    <t>"Language Access Plan, Directive #01-17: https://njcourts.gov/attorneys/assets/directives/dir_01_17.pdf?c=U9K
Standard 1.9 Statewide Coordination and Continuous Pursuit of Quality. The New Jersey Judiciary standards are written from the perspective that if someone ask for an interpreter they get one.  
Standard 1.9.2 Monitors Compliance."</t>
  </si>
  <si>
    <t>Language Access Plan, Directive #01-17: https://njcourts.gov/attorneys/assets/directives/dir_01_17.pdf?c=U9K. Per Standard 1.9, New Jersey an internally developed interpreter scheduling system called: Official Strategic Management of Statewide Interpreting Services (OSMOSIS).
Reference: Ann Marie Fleury, Special Assistant to the Administrative Director of the New Jersey Courts, annmarie.fleury@njcourts.gov.</t>
  </si>
  <si>
    <t>The placement of bilingual employees is at the discretion of local management and based on the specific needs in each vicinage, and as per the LAP, each vicinage must provide interpreting services otherwise.  
However, Standard 1.2 states: “Interpreters shall be provided for all court proceedings, programs, services or court-ordered events that take place inside the courthouse and/or court-ordered proceedings taking place outside the courthouse that involve Judiciary staff, so that an LEP person can fully participate in and have meaningful access to the justice process."</t>
  </si>
  <si>
    <t xml:space="preserve">On the court’s “Becoming an Interpreter web page, in the section stating “Pass the Written Exam,” links to the “Overview of the WRITTEN EXAMINATION For Prospective Court Interpreters,” at https://www.njcourts.gov/forms/11309_examover.pdf?c=OHh, which explains that “The written exam is a product of the NCSC, and New Jersey administers the written exam in a manner consistent with the NCSC’s guidelines.”  
The Language Services section of the judicial website, https://www.njcourts.gov/public/spoken.html, explains that passage of the exam is required, linking to NCSC’s oral exam for languages in which an oral exam is available. https://www.ncsc.org/__data/assets/pdf_file/0024/19554/oral_exam_ready_for_administration-may-2019-v2.pdf.  
</t>
  </si>
  <si>
    <t>Language Access Plan, Directive #01-17: https://njcourts.gov/attorneys/assets/directives/dir_01_17.pdf?c=U9K 
See Section 4, Standards on Translation. 
The high demand languages are based upon the statistics provided by the Judiciary’s Language Services unit as to interpreting events. 
New Jersey has for years now translated statewide materials into the top 5 languages in terms of need, based on those numbers: Spanish, Polish, Portuguese, Haitian Creole, and Korean.
New Jersey continues to add translated content on an ongoing basis, based upon priorities established by the Administrative Director’s Office and upon specific request made by practice divisions.
Reference: Ann Marie Fleury, Special Assistant to the Administrative Director of the New Jersey Courts, annmarie.fleury@njcourts.gov.</t>
  </si>
  <si>
    <t>Language Access Plan, Directive #01-17: https://njcourts.gov/attorneys/assets/directives/dir_01_17.pdf?c=U9K 
See Section 4 Standards on Translation.</t>
  </si>
  <si>
    <t xml:space="preserve">LAP Standard 1.3 states:  “The Judiciary shall use interpreters obtained only from the AOC’s Registry of Interpreting Resources. Courts should where reasonably available use master and journey interpreters for court events."
Additionally, LAP Standard 1.3.2 states:  “Superior courts shall make every effort to use AOC approved interpreters, i.e., Master or Journey for all matters.” 
https://njcourts.gov/attorneys/assets/directives/dir_01_17.pdf?c=8yg </t>
  </si>
  <si>
    <t>The LAP at Standard 16 states:  “the Do you need an interpreter? poster (Appendix 16) and the Notice to the Deaf and Hard of Hearing poster (Appendix 17) must be used at vicinage intake windows and/or other appropriate locations.”
Appendix 16 contains an example of the “Do you need an interpreter” poster on which the states offer of free language assistance.
See https://njcourts.gov/attorneys/assets/directives/dir_01_17.pdf?c=8yg</t>
  </si>
  <si>
    <t>See the Language Identification card at: https://njcourts.gov/forms/11541_right_to_interp_poster_8x11.pdf 
The languages were chosen based on publicly posted interpreting stats.
Reference: Ann Marie Fleury, Special Assistant to the Administrative Director of the New Jersey Courts, annmarie.fleury@njcourts.gov.</t>
  </si>
  <si>
    <t>Language Access Plan, Directive #01-17: https://njcourts.gov/attorneys/assets/directives/dir_01_17.pdf?c=U9K
See Standard 1.5 Use of Qualified Bilingual Staff in the Provision of Direct Services to LEP Individuals.</t>
  </si>
  <si>
    <t xml:space="preserve">Language Access Plan, Directive #01-17, https://njcourts.gov/attorneys/assets/directives/dir_01_17.pdf?c=U9K.
As discussed in Standard 1.3.2, each vicinage has an interpreting unit consisting of staff interpreters and administrative support led by a Vicinage Coordinator of Interpreting Services (VCIS). The Language Services Section Managers meets with VCISs, every quarter.
Per Standard 1.9, New Jersey has an internally developed interpreter scheduling system called: Official Strategic Management of Statewide Interpreting Services (OSMOSIS)
New Jersay also has two ASL staff interpreters.
Deaf &amp; Hard of Hearing, ARC of NJ.
Reference: Ann Marie Fleury, Special Assistant to the Administrative Director of the New Jersey Courts, annmarie.fleury@njcourts.gov. </t>
  </si>
  <si>
    <t>https://www.njcourts.gov/public/access/accessfairness.html?lang=eng (see ""Did You Know?"")
New Jersey only publishes the number of accommodations made which includes accommodations within Municipal Courts.  New Jersey does not publish the number and type of disability accommodation requests made annually.   This information is tracked manually.   New Jersey is in the process of building a Title II ADA request and reporting electronic system.</t>
  </si>
  <si>
    <t xml:space="preserve">All Title II training is in-person. Initial Title II training is provided for new judges as a part of the new judge training program. Judges receive in depth training on Title II every 3 years on a rolling schedule, (i.e., one third trained in 2017, second third trained in 2018, third-third trained in 2019, first third trained in 2020. 
Reference: Ann Marie Fleury, Special Assistant to the Administrative Director of the New Jersey Courts, annmarie.fleury@njcourts.gov. </t>
  </si>
  <si>
    <t xml:space="preserve">All Title II Training is in-person. All employees receive training during New Employee Orientation.
Managers attend in-depth training every 3 years. 
Annual refresher/awareness training is being developed for all staff. All staff are trained on Title II during New Employee Orientation and there is a program which has been developed for all staff which will be delivered every three years.  
Individuals sitting for the Certified Municipal Court Administrator certification exam receive Title II training during the Principals of Municipal Court Administration Class. 
Training is documented through sign in sheets and electronically in JLMS (Judiciary Learning Management System). 
Reference: Ann Marie Fleury, Special Assistant to the Administrative Director of the New Jersey Courts, annmarie.fleury@njcourts.gov. 
</t>
  </si>
  <si>
    <t>All employees receive training during New Employee Orientation, including Title II training.
Managers attend in-depth training every 3 years. 
Annual refresher/awareness training is being developed for all staff. Every July, through the Learning Management System, employees are trained on the judiciary's Policy Statement on EEO/AA and Anti-Discrimination which includes State and Federal requirements. 
Legal requirements of equal access for people with disabilities is covered in the Judiciary’s EE0/AA &amp; Anti-Discrimination policy, which all employees of the Judiciary are required to review and acknowledge annually.  
Attendance is documented through sign in sheets and/or electronically in JLMS. Reference: Ann Marie Fleury, Special Assistant to the Administrative Director of the New Jersey Courts, annmarie.fleury@njcourts.gov. 
Reference: Ann Marie Fleury, Special Assistant to the Administrative Director of the New Jersey Courts, annmarie.fleury@njcourts.gov. "</t>
  </si>
  <si>
    <t xml:space="preserve">Language Access Plan, Directive #01-17: https://njcourts.gov/attorneys/assets/directives/dir_01_17.pdf?c=U9K
See Standard 2.4 Responsibility for the Costs Incurred for ASL Interpreting Services or Other Accommodations (“The Judiciary bears all costs incurred for ASL interpreting services or other accommodations for state court proceedings, programs and services, except in very limited instances”)
</t>
  </si>
  <si>
    <t>Language Access Plan, Directive #01-17: https://njcourts.gov/attorneys/assets/directives/dir_01_17.pdf?c=U9K
Standard 2.3. Who May Interpret for the Deaf and Hard of Hearing</t>
  </si>
  <si>
    <t>The LAP, Standard 3.4,  provides for team interpreting for proceedings lasting over two hours, and authorizes its use for proceedings that are  complicated regardless of the length of the matter. 
The June 19, 2020 Covid Pandemic Addendum modifies LAP, Standard 3.4, and is notable because it states “team interpreting shall be used in virtual courtrooms for proceedings as needed regardless of the projected length of the matter and for any proceedings that involve witness testimony, complex matters, and/or multiple LEP participants. 
Neither of the two preceding provisions assures that team interpreting will be provided at the 30 minute mark, and neither would satisfy a strict reading of the Benchmark. However, both provisions make team interpreting available, and indeed require it, for proceedings that warrant its use, even if it is needed prior to the 30 minute mark. 
See https://www.njcourts.gov/notices/2020/n200622a.pdf</t>
  </si>
  <si>
    <t xml:space="preserve">The website is designed to conform to WCAG 2.0 standards for website accessibility, which includes ADA screen readers. 
New Jersey uses an independent 3rd party company called Siteimprove to evaluate the website for ADA accessibility. 
One of its biggest challenges is the dependence on and widespread use of PDFs on its website, as PDFs are not accessible. This issue will is being addressed in the next version of its public webpage, where the PDFs will appear as HTML which is accessible to screen reading technologies. 
Reference: Ann Marie Fleury, Special Assistant to the Administrative Director of the New Jersey Courts, annmarie.fleury@njcourts.gov. </t>
  </si>
  <si>
    <t xml:space="preserve">New Jersey complies with all aspects of Title II of the ADA, and per Title II service animals are allowed without advance notice.  Access for service animals is addressed in training and that training is documented. 
Reference: Ann Marie Fleury, Special Assistant to the Administrative Director of the New Jersey Courts, annmarie.fleury@njcourts.gov. </t>
  </si>
  <si>
    <t xml:space="preserve">https://www.njcourts.gov/public/services/aocada.html?lang=eng 
https://www.njcourts.gov/forms/10775_ada_titleII.pdf?c=4K4 
New Jersey complies with all aspects of Title II of the ADA.  All auxiliary aides and services are provided free of charge.  
Reference: Ann Marie Fleury, Special Assistant to the Administrative Director of the New Jersey Courts, annmarie.fleury@njcourts.gov. </t>
  </si>
  <si>
    <t xml:space="preserve">Judiciary letterhead (provided to, and on file with NCAJ) has the ADA pictogram on the bottom of the page. as a method of affording notice to individuals of their right to accommodation for disability. </t>
  </si>
  <si>
    <t>https://www.njcourts.gov/public/services/aocada.html?lang=eng</t>
  </si>
  <si>
    <t>Justice for All Plan, https://courts.michigan.gov/News-Events/Pages/Justice-for-All.aspx
https://courts.michigan.gov/News-Events/JusticeForAll/Final%20JFA%20Report%20121420.pdf.</t>
  </si>
  <si>
    <t>Every Michigan trial court is required to adopt a local administrative order to ensure that qualified individuals with disabilities have equal and full access to the judicial system.  The model order defines accommodation to include auxiliary aids and services to be provided without a surcharge.  
https://courts.michigan.gov/Courts/MichiganSupremeCourt/rules/Documents/HTML/AOs/AOs-Responsive%20HTML5/AOs/Group1/Administrative_Orders/AO_No_2015-5_%E2%80%94_Adoption_of_Administrative_Order_Requiring_Trial.htm
See State Court Administrative Office, 
Model Local Administrative Order 35, Revised 3-18, Requests for Accommodations by Persons with Disabilities, Definitions, at 1C (https://courts.michigan.gov/Administration/SCAO/Resources/LAOs/LAO35-Model.rtf) providing:
“'Accommodations' may include, but are not limited to, making reasonable modifications in policies, practices, and procedures; furnishing at no charge to the qualified individuals with disabilities auxiliary aids and services, which may include equipment, devices, materials in alternative formats, and qualified interpreters or readers; making each service, program, or activity, when viewed in its entirety, readily accessible to and usable by qualified individuals with disabilities requesting accommodations. In order to ensure that court services are accessible, access may be provided by various methods, including alteration of existing facilities, acquisition or construction of additional facilities, relocation of a service or program to an accessible facility, or provision of services at alternate sites. The court will consider the preferences of the individual requesting the accommodations when responding to the request. The court will not place a surcharge on a particular individual or group of individuals to cover the cost of accommodations."</t>
  </si>
  <si>
    <t>The Michigan Language Access Certification Program webpage, in an option titled ‘Michigan Interpreter Orientation,’ at https://courts.michigan.gov/Administration/SCAO/OfficesPrograms/FLI/Pages/default.aspx, links directly to the Language Access Fundamentals interactive training module posted by the New Mexico Courts, at https://www.nmcenterforlanguageaccess.org/lafund/#/</t>
  </si>
  <si>
    <t>"MCR 8.127 (https://courts.michigan.gov/Courts/MichiganSupremeCourt/rules/Documents/HTML/CRs/Ch%208/Court%20Rules%20Book%20Ch%208-Responsive%20HTML5/index.html#t=Court_Rules_Book_Ch_8%2FCourt_Rules_Chapter_8%2FCourt_Rules_Chapter_8.htm
) requires registration of all foreign language interpreters.
MCR 1.111(A)(4)(b) and MCR 1.111(A)(6)(a)(iii) (https://courts.michigan.gov/Courts/MichiganSupremeCourt/rules/Documents/HTML/CRs/Ch%201/Court%20Rules%20Book%20Ch%201-Responsive%20HTML5/index.html) allows SCAO to impose additional requirements to maintain registration.  
Michigan informed NCAJ that for annual registration foreign language interpreters and firm interpreters are required to take at least 10 Continuing Education Hours (CEHs).  Reference: Laura Hutzel, Statistical Research Director, Michigan Supreme Court – State Court Administrative Office,  HutzelL@courts.mi.gov"</t>
  </si>
  <si>
    <t>MCR 1.111(B)(1) (https://courts.michigan.gov/Courts/MichiganSupremeCourt/rules/Documents/HTML/CRs/Ch%201/Court%20Rules%20Book%20Ch%201-Responsive%20HTML5/Court_Rules_Book_Ch_1/Court_Rules_Chapter_1/Court_Rules_Chapter_1.htm?rhtocid=_0_10#TOC_Rule_1_111_Foreignbc-11),  paraphrased, says if a person requests a foreign language interpreter in any criminal, civil, probate, or family division case or if the court determines such service are necessary for meaningful participation, the court shall appoint an interpreter if the person is a party or witness in the case.</t>
  </si>
  <si>
    <t>SCAO has identified and translated numerous court forms. Michigan Legal help provides numerous court forms and resources in Spanish. In addition, Michigan Supreme Court Administrative Order 2013-8 requires every Michigan trial court to adopt a language access plan. These plans require courts to identify the services and languages needed, to inventory the court forms translated, and identify translation resources and signage available. Courts are required to update that plan as needs change in the court’s community.  
https://courts.michigan.gov/Courts/MichiganSupremeCourt/rules/Documents/HTML/AOs/AOs-Responsive%20HTML5/AOs/Group1/Administrative_Orders/AO_No_2013-8_%E2%80%94_Trial_Court_Requirements_for_Providing.htm
https://courts.michigan.gov/Administration/SCAO/Resources/LAOs/ModelLAO42.rtf
https://courts.michigan.gov/administration/scao/forms/translated-forms/pages/default.aspx
http://michiganlegalhelp.org/es
SCAO identified which forms to translate during a limited English Proficiency (LEP) project that selected forms based on impact of individual rights. Forms were also prioritized based on the common spoken languages and populations with greater barriers to court access. 
Amy Byrd, former Forms and Records Manager, byrda@courts.mi.gov, worked with Michigan Legal Help and others to prioritize court forms for translation.  
Source:  Amy Byrd, former Forms and Records Manager, byarda@courts.mi.gov.</t>
  </si>
  <si>
    <t xml:space="preserve">The State Advised NCAJ that:
“SCAO identified which forms to translate during a limited English Proficiency (LEP) project that selected forms based on impact of individual rights. Forms were also prioritized based on the common spoken languages and populations with greater barriers to court access.
Amy Byrd, former Forms and Records Manager, byrda@courts.mi.gov, worked with Michigan Legal Help and others to prioritize court forms for translation.”
</t>
  </si>
  <si>
    <t>"On the Summons (MC01) (https://courts.michigan.gov/Administration/SCAO/Forms/courtforms/pc79.pdf#search=%22%22If%20you%20require%20special%20accommodations%20to%22%22) and several other documents.
For example, in the notice to appear (https://courts.michigan.gov/Administration/SCAO/Forms/courtforms/cia01.pdf#search=%22%22If%20you%20require%20special%20accommodations%20to%22%22) the following language appears: ""… If you require special accommodations to use the court because of a disability or if you require a foreign language interpreter to help you fully participate in court proceedings, please contact the court immediately to make arrangements…""
Also, vital forms are provided in the primary 8 foreign languages in Michigan, https://courts.michigan.gov/Administration/SCAO/Forms/Pages/Translated-Forms.aspx"</t>
  </si>
  <si>
    <t>Michigan Legal Help provides on-line videos about courts in both English and Spanish.  
https://michiganlegalhelp.org/videos
https://michiganlegalhelp.org/es/videos</t>
  </si>
  <si>
    <t>Michigan informed NCAJ that all courts have a PolyCom system and all judges and referees have a Zoom license that can be used for remote interpretation.
Source: Laura Hutzel, Statistical Research Director, Michigan Supreme Court – State Court Administrative Office, HutzelL@courts.mi.gov</t>
  </si>
  <si>
    <t>MCR 1.111(E)(2)(a)-(b). https://courts.michigan.gov/Courts/MichiganSupremeCourt/rules/Documents/HTML/CRs/Ch%201/Court%20Rules%20Book%20Ch%201-Responsive%20HTML5/Court_Rules_Book_Ch_1/Court_Rules_Chapter_1/Court_Rules_Chapter_1.htm?rhtocid=_0_10#TOC_Rule_1_111_Foreignbc-11
Bilingual staff must go through the same process of testing through NCSC that is required by freelance interpreters.</t>
  </si>
  <si>
    <t>The Trial Court has a contract with Language Line to provide telephone interpreting services in addition to agency interpreters; these services are available to court staff at front counters, law libraries, and Court Service Centers: Section IV.A.4, Language Access Plan, at p. 6, available at https://www.masslegalservices.org/system/files/library/Massachusetts%20Trial%20Court%20Language%20Access%20Plan%202014.pdf</t>
  </si>
  <si>
    <t>"Certification requirements for Oklahoma’s Certified Sign Language Interpreters require courtroom training per Rules of the State Board of Examiners of Certified Courtroom Interpreters, Title 20, Chap 23, App 2, Rule 12, (a) 1-5, available at https://www.oscn.net/applications/oscn/DeliverDocument.asp?CiteID=481589. 
Rule 12 states: 
a) To become listed on the registry as a Certified Sign Language Interpreter, the candidate must:
1) Meet the general requirements for eligibility, as provided in Rule 3 above;
2) Complete an interpreter orientation training program as approved by the Board;
3) Pass the NCSC Court Interpreter Written Examination;
4) Agree in writing to be bound by the Code of Professional Responsibility for Courtroom Interpreters in Oklahoma; and
5) Prove that he or she holds at least one of the following sign language interpreting credentials from the Registry of Interpreters for the Deaf (RID): SC:L, NIC, NIC-A, NIC-M, CI, CT, NAD V, and/or CDI, or a similar credential which the Board deems appropriate for interpreting in the Oklahoma courts.
See also, Orientation Training Program,  at Rule 3, available at https://www.oscn.net/applications/oscn/DeliverDocument.asp?CiteID=474961.
The NCSC Court Interpreter Written Exam, at Rule 7, available at https://www.oscn.net/applications/oscn/DeliverDocument.asp?CiteID=474962.
Nationally-recognized credentialing process, developed by the National Center for State Courts and recognized &amp; adopted by the OK Supreme Court at Rule 4, https://www.oscn.net/applications/oscn/DeliverDocument.asp?CiteID=474959 
Code of Professional Responsibility for Interpreters in the Oklahoma Courts, available at Title 20, Chap 23, App 1, Rules 1 through 12, 2014 OK 46, available at https://www.oscn.net/applications/oscn/DeliverDocument.asp?citeid=473287"</t>
  </si>
  <si>
    <t>Legislative efforts are currently underway in MA that would guarantee a right to legal counsel to indigent parties (landlords or tenants) in eviction cases.
The currently pending bills are 1537/S.913/H.3456, available at  https://malegislature.gov/Bills/191/H1537, https://malegislature.gov/Bills/191/S913, https://malegislature.gov/Bills/191/H3456.
Also, with the Eviction Diversion Initiative, the Governor of MA announced a new program to commit $171 million in FY21 to support landlords and tenants during the financial challenges posed by the COVID-19 pandemic. 
The funding towards legal representation will provide counsel to all low-income tenants statewide for as long as the funding lasts: https://www.mass.gov/info-details/covid-19-eviction-diversion-initiative-overview</t>
  </si>
  <si>
    <t>"M.G.L. ch.123 §5 and §12, at https://malegislature.gov/Laws/GeneralLaws/PartI/TitleXVII/Chapter123/Section5.
See also “Your rights regarding hospitalization and discharge,” at 6-9, at http://mhlac.org/wp-content/uploads/2018/10/admission_and_discharge.pdf (link posted on https://www.mass.gov/info-details/massachusetts-law-about-mental-health-issues).
http://civilrighttocounsel.org/major_developments/419"</t>
  </si>
  <si>
    <t xml:space="preserve">M.G.L. ch.190B §5-106, available at https://malegislature.gov/Laws/GeneralLaws/PartII/TitleII/Chapter190B/ArticleV/Section5-106: “if the ward, incapacitated person or person to be protected or someone on his behalf requests appointment of counsel; or if the court determines at any time in the proceeding that the interests of the ward, incapacitated person or person to be protected are or may be inadequately represented, the court shall appoint an attorney to represent the person, giving consideration to the choice of the person if 14 or more years of age." See also, National Coalition for a Civil Right to Counsel, Status Map, http://civilrighttocounsel.org/major_developments/419.
</t>
  </si>
  <si>
    <t>The Massachusetts Supreme Judicial Court  calls for the provision of 25 hours of pro bono service annually: https://www.mass.gov/supreme-judicial-court-rules/rules-of-professional-conduct-rule-61-voluntary-pro-bono-publico.  
See also Guide to Select Rules for Pro Bono Practice, Corporate Pro Bono, A project of Pro Bono Institute, Copyright 2020 Pro Bono Institute, http://www.cpbo.org/wp-content/uploads/2020/06/Pro-Bono-Rules-Chart-6.12.20.pdf</t>
  </si>
  <si>
    <t xml:space="preserve">Supreme Judicial Court “Code of Judicial Conduct” Rule 3.7(B), permits a judge to “encourage lawyers to provide pro bono publico legal services,” at https://www.mass.gov/supreme-judicial-court-rules/canon-3-a-judge-shall-conduct-the-judges-personal-and-extrajudicial#rule-3-7-participation-in-legal-educational-religious-charitable-fraternal-or-civic-organizations-and-activities: </t>
  </si>
  <si>
    <t>Supreme Judicial Court “Rules of Professional Conduct” Rule 6.5, available at https://www.mass.gov/supreme-judicial-court-rules/rules-of-professional-conduct-rule-65-nonprofit-and-court-annexed: Covers obligations for nonprofit and court-annexed limited legal services programs,  http://www.cpbo.org/wp-content/uploads/2020/06/Pro-Bono-Rules-Chart-6.12.20.pdf"</t>
  </si>
  <si>
    <t>Supreme Judicial Court Rule 4.02, available at https://www.mass.gov/supreme-judicial-court-rules/supreme-judicial-court-rule-402-periodic-registration-of-attorneys#-8-pro-bono-status
http://www.cpbo.org/wp-content/uploads/2020/06/Pro-Bono-Rules-Chart-6.12.20.pdf.</t>
  </si>
  <si>
    <t>Supreme Judicial Court Rule 4.02, subsection (9), available at https://www.mass.gov/supreme-judicial-court-rules/supreme-judicial-court-rule-402-periodic-registration-of-attorneys#-9-in-house-counsel-status. 
http://www.cpbo.org/wp-content/uploads/2020/06/Pro-Bono-Rules-Chart-6.12.20.pdf</t>
  </si>
  <si>
    <t>“Lawyer of the Day programs,” MA Judiciary website, available at https://www.mass.gov/service-details/lawyer-for-the-day-programs
"MassProBono": https://massprobono.org/</t>
  </si>
  <si>
    <t>A state statute provides that "if you cannot pay for court fees or costs, you may be eligible for court fee waivers." See “Indigency (waiver of court fees),"  https://www.mass.gov/indigency-waiver-of-court-fees.</t>
  </si>
  <si>
    <r>
      <t xml:space="preserve">"M.G.L. ch.119 §29, at https://malegislature.gov/Laws/GeneralLaws/PartI/TitleXVII/Chapter119/Section29, provides that Iidigent parents have a right to counsel, “Whenever the department or a licensed child placement agency is a party to child custody proceedings. http://civilrighttocounsel.org/major_developments/410
See also </t>
    </r>
    <r>
      <rPr>
        <i/>
        <sz val="10"/>
        <rFont val="Verdana"/>
        <family val="2"/>
      </rPr>
      <t>Guardianship of V.V.</t>
    </r>
    <r>
      <rPr>
        <sz val="10"/>
        <rFont val="Verdana"/>
        <family val="2"/>
      </rPr>
      <t>,  at http://masscases.com/cases/sjc/470/470mass590.html: The Supreme Judicial Court of Massachusetts unanimously ruled that parents have a constitutional right to counsel in private guardianship proceedings.</t>
    </r>
  </si>
  <si>
    <r>
      <t xml:space="preserve">"See </t>
    </r>
    <r>
      <rPr>
        <i/>
        <sz val="10"/>
        <rFont val="Verdana"/>
        <family val="2"/>
      </rPr>
      <t>Adoption of Meaghan</t>
    </r>
    <r>
      <rPr>
        <sz val="10"/>
        <rFont val="Verdana"/>
        <family val="2"/>
      </rPr>
      <t>, available at http://masscases.com/cases/sjc/461/461mass1006.html: The Supreme Judicial Court of Massachusetts held that parents and children both had a constitutional right to counsel in private adoption proceedings. 
http://civilrighttocounsel.org/major_developments/424"</t>
    </r>
  </si>
  <si>
    <t>The MA ATJ Commission engaged in the Justice for All Initiative Strategic Action Plan process four years ago and has continued to engaged in outreach to stakeholders, most recently through the development of the MA ATJ Commission COVID-19 Task Force.  Updates on A2J Commission’s efforts can be found here: http://www.massa2j.org/a2j/?page_id=13. 
One recent project with the Appleseed Center for Law and Justice researched the potential for an online self-help center (Virtual Court Service Center) to assist SRLs: https://www.srln.org/node/1415/report-turning-lights-how-massachusetts-trial-court-could-deploy-virtual-court-service.</t>
  </si>
  <si>
    <t>All new judges receive a copy of the Judicial Guidelines for Civil Hearings Involving Self-Represented Litigants when they take the bench; The guidelines include that judges should make a reasonable effort to ensure that SRLs understand the trial process: https://www.mass.gov/judicial-guidelines-for-civil-hearings-involving-self-represented-litigants.</t>
  </si>
  <si>
    <t>"A Judicial Ethics program is held every year for new judges - however, this year's program, scheduled for April 1st, has been postponed due to COVID-19.  This training addresses serving SRLs as it pertains to the Code of Conduct.
Justice Peter Agnes and ATJ Commissioner Ben Golden conducted a Flaschner Judicial Institute training for about 90 judges in May on the topic of self-represented litigants and evidence.
Elizabeth Cerda, Senior Manager for Access to Justice, Office of Court Management, elizabeth.cerda@jud.state.ma.us"</t>
  </si>
  <si>
    <t>Judges in MA have implicit bias bench cards that serve as a reminder to act consciously and deliberately, be self-aware, and check unintended bias to ensure that litigants are fairly heard: https://bostonbar.org/docs/default-document-library/combined-bench-cards.pdf?sfvrsn=2
Judges also have a manual, Judicial Guidelines for Hearings Involving Self-Represe+E9nted Litigants. This manual includes guidelines for interactions with SRLs pre hearing, during the hearing, and post-hearing: https://www.mass.gov/judicial-guidelines-for-civil-hearings-involving-self-represented-litigants</t>
  </si>
  <si>
    <t>"Serving the Self-Represented Litigant: A Guide By and For Massachusetts Court Staff," available at http://www.mass.gov/courts/docs/serving-self-rep-guide.pdf
Guide. Judicial Guidelines for Civil Hearings Involving Self-Represented Litigants (with commentary), 2. Guidelines for pre-hearing interaction with commentary. https://www.mass.gov/guides/judicial-guidelines-for-civil-hearings-involving-self-represented-litigants-with-commentary (stating:  In the judge's discretion, the elements of claims and defenses, as well as the burden of proof may be explained in the same manner that they would be explained to a jury. 
See, e.g., Massachusetts Superior Court Civil Jury Instructions § 14.1.19 (Mass. Continuing Legal Educ. 1997 &amp; 2003 supp.) (elements of a breach of contract claim); Massachusetts Superior Court Civil Jury Instructions §§ 1.18, 1.19 (Mass. Continuing Legal Educ. 1997 &amp; 2003 supp.) (preponderance of the evidence standard)).</t>
  </si>
  <si>
    <t>"Included in the materials for the mandatory program for new employees titled Introduction to the Trial Court and the mandatory Signature Counter Experience programs is information about the Language Line and locations of the Court Service Centers
The Signature Counter Experience program, a training facilitated at individual courthouses, also covers principles of providing customer service to the public generally: https://www.mass.gov/info-details/signature-counter-experience-program
Professionalism at Work: Connecting Ethics and Justice incorporates serving unrepresented litigants throughout the day long program. The program includes a panel discussion which examines Trial Court employees' responsibilities when serving the public.  It continues with a substantial segment anchored by video segments featuring counter personnel treating court users inappropriately.  Each segment is followed by group discussion of what the appropriate actions would have been, and why. This is followed by a module on legal advice v. information which is a dilemma counter personnel frequently find themselves facing when assisting pro se litigants.  This program is in the process up being updated with the intention of offering two separate versions in the future:  One for union employees and another for management.  It was most recently presented in FY19 on 10/26, 12/14, 2018, 3/7, 4/10, and 5/10/2019.
"</t>
  </si>
  <si>
    <t>"Access and Fairness Survey (2017): https://www.mass.gov/doc/2017-massachusetts-trial-court-report-on-the-access-and-fairness-survey/download
Court Service Center Study on Best Practices for Online Help for Self-Represented Litigants: https://massappleseed.org/wp-content/uploads/2019/10/Court-Service-Center-Report-Final.pdf"</t>
  </si>
  <si>
    <t>Judicial guidelines advise judges to use plain language in court proceedings and encourage the provision of materials and information to SRLs: https://www.mass.gov/guides/judicial-guidelines-for-civil-hearings-involving-self-represented-litigants-without#-1.-general-practices-
The Massachusetts Trial Court Readability Guidelines and Forms Principles guide the creation of printed materials for external court users, and provide guidance on using plain language: https://www.mass.gov/service-details/simplification-and-standardization-of-court-forms</t>
  </si>
  <si>
    <t>Massachusetts was awarded a grant by the State Justice Institute in 2019 for a plain language and simplified court procedures project: https://www.sji.gov/sji-awards-fy-2019-third-quarter-grants/; 
Overseeing the improvement of forms is a major project overseen by the Senior Manager of Access to Justice; Adopting plain language forms for all matters in which SRLs frequently appear is the main focus of this project.
Source:
Elizabeth Cerda, Senior Manager for Access to Justice, Office of Court Management, elizabeth.cerda@jud.state.ma.us. 
See also, https://www.mass.gov/doc/readability-guidelines-for-printed-self-help-materials-and-forms/download</t>
  </si>
  <si>
    <t>"The Massachusetts Trial Court Readability Guidelines for Printed Self-Help Materials and Forms include a guideline to ""get input and field test the draft forms and self-help
materials before finalizing them"" from court staff and members of the public: https://www.mass.gov/doc/readability-guidelines-for-printed-self-help-materials-and-forms/download"</t>
  </si>
  <si>
    <t>A state statute provides that if one cannot pay for court fees or costs, they may be eligible to apply for court fee waivers: https://www.mass.gov/service-details/eligibility-requirements-for-indigency-waiver-of-fees; 
SRLs’ who qualify for a waiver can use the affidavit of indigency to seek court payment of fees and costs, which include these administrative costs.</t>
  </si>
  <si>
    <t>MA has 7 physical self-help locations covering substantial regions across the state (and also now has a virtual self-help location accessible statewide through Zoom).  See Court Service Center locations: https://www.mass.gov/info-details/learn-about-court-service-centers.</t>
  </si>
  <si>
    <t>Law libraries offer help finding/using legal information through online chat and text messaging: https://www.mass.gov/service-details/chat-or-text-with-a-law-librarian; 
Trial Court recently launched a help line for general court information: https://www.mass.gov/info-details/get-general-court-information-through-the-trial-court-help-line; 
Three Probate and Family Court Registers' Offices currently piloting virtual registries: https://www.mass.gov/news/three-probate-and-family-court-registers-offices-pilot-virtual-registries</t>
  </si>
  <si>
    <t>Under the exigent circumstances of the COVID-19 pandemic, the Trial Court Policy on possession of cellphones and other personal electronic devices was suspended effective July 13, 2020: https://www.mass.gov/trial-court-rules/trial-court-emergency-administrative-order-20-10-order-concerning-trial-court
The Access to Justice Commission recently released a report describing the challenges that SRLs face when prohibited from bringing cellphones into the courtroom.  Pre-pandemic, MA was piloting the use of magnetic pouches that prevent unauthorized cellphone use while allowing cellphone owners to carry their devices in high-risk courthouses. See: https://www.mass.gov/files/documents/2019/05/29/mass-access-to-justice-working-group-report-on-cell-phone-possession-and-use-in-state-courts-2019.pdf</t>
  </si>
  <si>
    <t>Court Service Centers include nonlawyer navigators. Each of six current Centers is staffed with an attorney employed by the Trial Court, with assistance from volunteers that may include college and law school students and community volunteers. See https://socialaw.com/blog/news-and-noteworthy/2016/05/18/press-release-trial-court-announces-opening-of-fifth-court-service-center-25-000-court-service-center-users-since-inception-in-2014
The Court Service Centers use nonlawyer navigators to help SRLs navigate the court system through free, person-to-person service. A list of the Court Service Centers is available on the court website: https://www.mass.gov/info-details/learn-about-court-service-centers
The source cited for this Justice Index benchmark, "Nonlawyer Navigators in State Courts," includes Massachusetts's Court Service Centers in its study: https://www.srln.org/system/files/attachments/Final%20Navigator%20report%20in%20word-6.11.hyperlinks.pdf.  
Sheriece Perry (sheriece.perry@jud.state.ma.us), Co-Director of the Department of Support Services, provides statewide oversight of the Court Service Centers and is available to answer questions related to their operations.</t>
  </si>
  <si>
    <t>Forms for consumer debt collection are available on the court website: https://www.mass.gov/lists/court-forms-for-consumer-debt-collection-civil-rules-81-and-551
Instructions on Mass.gov provide information on how to answer: https://www.mass.gov/small-claims.
However, there are no forms for defending a default, asserting defenses, nor instruction for all supporting materials. 
Also, the section on small claims is not visible on the "debt" page of the website, some debts will be larger than the small claims limit of $7000, it is not clear that collection of debts smaller than $7000 must occur exclusively in small claims court, and the section does not explain "all supporting materials the defendant must provide for a court to consider the merits of the case."</t>
  </si>
  <si>
    <t xml:space="preserve">“Respond to an eviction against you” available at: https://www.mass.gov/service-details/respond-to-an-eviction-against-you; links provided to a free guided interview tool or a traditional form that can be printed and submitted. </t>
  </si>
  <si>
    <t>It may be valuable to include information about MassAccess here. Suffolk University's Legal Innovation and Technology Lab is spearheading an effort to create document assembly programs for a number of matters in the Juvenile and Probate &amp; Family court departments. Child support modification is not available now, but is planned for the future: https://massaccess.suffolklitlab.org/family/</t>
  </si>
  <si>
    <t>Guided interview is available at https://courtformsonline.org/dv/</t>
  </si>
  <si>
    <t>See Greater Boston Legal Services tool, at  https://www.gbls.org/self-help/consumer</t>
  </si>
  <si>
    <t>Guided interview, available at  https://www.mass.gov/eviction-for-tenants;
MADE: Greater Boston Legal Service's free online tool to create forms to respond to eviction" links to https://www.gbls.org/MADE</t>
  </si>
  <si>
    <t>The Land Court is  developing a Guide and File for this matter.</t>
  </si>
  <si>
    <t>"The Trial Court’s Language Access Plan provides specific elements and minimum requirements.
https://www.mass.gov/doc/massachusetts-trial-court-language-access-plan/download
(a) perform a periodic needs assessment - YES, 2
(b) monitor and evaluate language assistance services on an ongoing basis - YES, 17
(c) train judges and staff on working with LEP persons - YES, 15
(d) provide interpreter services or the assistance of authorized bilingual staff at key points of contact between the public and the court system; YES, 6
(e) provide in-person interpreter services when not unreasonably costly and remote services when in-person services are not available, at 10.
(f)  translate documents and signage identified through the needs assessment, 11"</t>
  </si>
  <si>
    <t xml:space="preserve">Office of Language Access (OLA), within the Support Services Department, of the Office of Court Management: https://www.mass.gov/orgs/office-of-court-interpreter-services </t>
  </si>
  <si>
    <t>Section 12 of the OLA Standards and Procedures outlines the process for litigants to submit a complaint regarding language services. See https://www.mass.gov/doc/standards-and-procedures-of-the-office-of-language-access/download (page 36, 41).  Sybil Martin, Co-Director of Support Services, is available to respond to questions regarding OLA's complaint resolution procedures. sybil.martin@jud.state.ma.us.</t>
  </si>
  <si>
    <t>Sybil Martin, Co-Director of the Trial Court’s Department of Support Services, has provided an annual progress report regarding OLA to the Executive Office annually.
Some information about language access and interpreter requests can also be found in the Annual Reports for the Court System as well as the Annual Diversity Reports, found here: https://www.mass.gov/lists/court-reports.</t>
  </si>
  <si>
    <t>The state advised:
In November of 2019, the OLA began utilizing Teamwork, an interpreter scheduling software system to schedule interpreters and coordinate their availability and assignments.
Source:
Elizabeth Cerda, Special Projects Coordinator, elizabeth.cerda@jud.mass.gov</t>
  </si>
  <si>
    <t>The state advised:  
The position of Program Manager for Interpreter Training for the OLA is staffed by Susan Torres - Program Manager for Interpreter Training, who conducts evaluations of staff interpreters service delivery to the courts, and make determinations on appropriate training programs. 
Source:  Elizabeth R Cerda, elizabeth.cerda@jud.state.ma.us, Special Projects Coordinator</t>
  </si>
  <si>
    <t>In response to the Department of Justice inquiry regarding access to justice, the Co-Director of the Support Services Department Sybil Martin, the Senior Manager for OLA Narda Berrios, the Access to Justice Coordinator Maura Kelly, and the Diversity, Equity, Inclusion and Experience Manager Heena Trivedi trained court personnel from the Suffolk Juvenile Clerk and Probation Departments, and the Superior Court Departments clerical staff regarding language access services. See Flyer from Training, dated December 7, 2018 on file with NCAJ. 
Source:  Elizabeth R Cerda, Special Projects Coordinator, elizabeth.cerda@jud.state.ma.us.</t>
  </si>
  <si>
    <t>Staff and per diem court interpreters are required to complete 22.5 hours of continuing education through the Judicial Institute, National Center for State Courts, etc., annually. The requirement was established pursuant to Article IV, Section 4.01, of the 2017 Collective Bargaining Agreement. OPEIU Collective Bargaining Agreement, at page 6,  http://opeiulocal6.org/wp-content/uploads/2019/07/New-TC-Contract-Clerical.pdf. 
Source:  Elizabeth Cerda Special Projects Coordinator, elizabeth.cerda@jud.state.ma.us.</t>
  </si>
  <si>
    <t>Benchcard containing fluency questions is on file with NCAJ.</t>
  </si>
  <si>
    <t>OLA provides bench cards for judges and court personnel during trainings on how to work effectively with a court interpreter, and secure relative court services. Elizabeth Cerda, Special Projects Coordinator, elizabeth.cerda@jud.state.ma.us.</t>
  </si>
  <si>
    <t>The Trial Court uses Language Line to provide telephone interpreting services - telephone interpreter services are available to court staff at "front counters, law libraries, and Court Service Centers
See https://www.masslegalservices.org/system/files/library/Massachusetts%20Trial%20Court%20Language%20Access%20Plan%202014.pdf (page 6)
Alternative source: https://www.mass.gov/info-details/facts-about-the-trial-court-office-of-language-access.</t>
  </si>
  <si>
    <t>The court uses a poster that states in multiple languages: "You have the right to an interpreter at no cost to you." 
https://www.mass.gov/doc/poster-for-the-right-interpreter/download.</t>
  </si>
  <si>
    <t xml:space="preserve">Massachusetts OLA certifies interpreters by usingthe Council of Language Access Coordinators (CLAC) of the National Center for State Courts' written examination for interpreters. 
See https://www.mass.gov/info-details/information-about-court-interpreter-positions#certification-of-OLA-interpreters- </t>
  </si>
  <si>
    <r>
      <t xml:space="preserve">The Trial Court has adopted </t>
    </r>
    <r>
      <rPr>
        <i/>
        <sz val="10"/>
        <rFont val="Verdana"/>
        <family val="2"/>
      </rPr>
      <t>Guidelines for the Translation of Court Forms and Instructions in the Trial Court</t>
    </r>
    <r>
      <rPr>
        <sz val="10"/>
        <rFont val="Verdana"/>
        <family val="2"/>
      </rPr>
      <t>, and as stated in the Guidelines, will endeavor to to translate court forms and materials to Spanish and Portuguese (the top two non-English languages requested in the court system), followed by other languages based on a needs evaluation. See https://www.masslegalservices.org/pt/system/files/library/Massachusetts%20Trial%20Court%20Language%20Access%20Plan%202014.pdf (page 13)</t>
    </r>
  </si>
  <si>
    <t>The court relies on certified or qualified interpreters (defining qualified as including certified) before relying on other interpreters. See M.G.L. c. 221C, Section 1, 2, available at https://malegislature.gov/laws/generallaws/partiii/titlei/chapter221c. See also Section 9.01, Standards and Procedures of the Office of Court Interpreter Services (2009) at 32, https://www.mass.gov/files/documents/2016/08/sw/OLA-standards-procedures.pdf.</t>
  </si>
  <si>
    <t>There are no charges/payments for interpreter services for limited English proficient court users.
See notice of linguistic access posted in each courthouse: https://www.mass.gov/info-details/notice-of-linguistic-access
See also Section 9.08 of the Standards and Procedures of the Office of Language Access, covering Cost of Interpreter Services, and stating that the "Trial Court must not assign the cost of interpreter services to LEP or DHH individuals": https://www.mass.gov/doc/standards-and-procedures-of-the-office-of-language-access/download. 
Under Massachusetts General Law, Chapter 221C, a non-English speaker "shall have a right to the assistance of a qualified interpreter", and does not state explicitly that the state must pay for interpreting, but other provisions, referenced above, appear to establish that the state pays.
(https://malegislature.gov/Laws/GeneralLaws/PartIII/TitleI/Chapter221C/Section2)
But see Rule of Civil Procedure, Rule 43(f) (1974),"The court may appoint an interpreter of its own selection and may fix his reasonable compensation. The compensation shall be paid out of funds provided by law or by one or more of the parties as the court may direct, and may be taxed ultimately as costs, in the discretion of the court." https://www.mass.gov/rules-of-civil-procedure/civil-procedure-rule-43-evidence.
In light of multiple sources establishing that the state pays for interpreting, the finding is Yes for Q24.</t>
  </si>
  <si>
    <t>The Trial Court’s Facilities Department, in collaboration with OLA, posts signs in court buildings for the most common languages spoken in that respective regional courthouse. Babel notices for interpretation services are posted in clerks offices: https://www.mass.gov/doc/poster-for-the-right-interpreter/download</t>
  </si>
  <si>
    <t>Notice of free language access services s is located on the webpage for the Office of Court Interpreting Services: 
https://www.mass.gov/info-details/notice-of-linguistic-access.</t>
  </si>
  <si>
    <t>The Trial Court’s OLA Translation Specialist Andrea Jones Berasaluce is the official Spanish language translator and responsible for coordinating translations of court forms, documents, communications, signage, etc. The Top 9 languages translated are: Spanish, Portuguese, Cape Verdean, Haitian-Creole, Arabic, Chinese, Khmer, Russian, and Vietnamese. p 10</t>
  </si>
  <si>
    <t>The Trial Court’s OLA Translation Specialist Andrea Jones Berasaluce is the official Spanish language translator and responsible for coordinating translations of court forms, documents, communications, signage, etc. The Top 9 languages translated are: Spanish, Portuguese, Cape Verdean, Haitian-Creole, Arabic, Chinese, Khmer, Russian, and Vietnamese.</t>
  </si>
  <si>
    <t>State is working to effectuate a contract with ALTA to conduct testing of bilingual staff in FY21. Discussions are underway with HR regarding compensation.</t>
  </si>
  <si>
    <t>Massachusetts statute requires the judiciary get interpreters through the MA Commission of Deaf and Hard of Hearing: https://malegislature.gov/laws/generallaws/partiii/titlei/chapter221/section92a. 
The court meets with the Commission quarterly, and is in regular communication with the Commission regarding the provision of sign language interpreters. MA relies on a contractual arrangement with the Commission.
The contract, at p. 44, in ""Performance Expectations for MCD06 Interpreters and Transliterators:  MCDHH’s Quality Assurance Program,"" describes a proactive process by which the Commission collects feedback about individual interpreters, identifies patterns of problems, and takes corrective action."" See the contract, which is downloadable at ""MCD06 RFR Contract.docx,"" on https://www.commbuys.com/bso/external/bidDetail.sdo?docId=BD-18-1067-MCD01-MCD01-26742&amp;external=true&amp;parentUrl=bid "</t>
  </si>
  <si>
    <t xml:space="preserve">Sign language interpreter scheduling is conducted by the Massachusetts Commission for the Deaf and Hard of Hearing, in collaboration with the respective Trial Court Departmental clerk, and the Office of Court interpreter Services LOTS (languages other than Spanish) scheduling team.
See MCDHH Interpreter Contract: RFR Contract and Procedures, Job Assignment by MCDHH's Interpreter/CART Referral, p.35-37, see also general discussion of Avianco (the scheduling software system) https://www.mass.gov/doc/mcdhh-interpreter-manual-rfrcontract-fy16-to-fy18/download.
While the assignment of sign language interpreters is through Massachusetts Comission for the Deaf and Hard of Hearing, the process to request an interpreter is the same as for court interpreters, through the software TeamWork. Description of TeamWork: https://www.mass.gov/doc/massachusetts-trial-court-annual-diversity-report-fiscal-year-2020/download (pg. 25).
OLA is creating documents that will assist clerks with requesting interpreters, including MCDHH online requirements.
Sybil Martin, Co-Director of Support Services, is available to respond to questions regarding interpreter scheduling, including sign language interpreter scheduling sybil.martin@jud.state.ma.us.
</t>
  </si>
  <si>
    <t>Courthouse Accessibility Reports (Kessler McGuiness
and Associates) were performed between 2006-2010 to
determine if a courthouse was accessible, substantially
accessible, or not accessible. 
The reports both identified
the physical barriers and the estimated mitigation cost
to achieve Program Access and Full Access.  
The Trial Court's Capital Master Plan (2017) contains the court's roadmap for infrastructure investment, and in ranking facility needs, prioritizes accessibility. 
See https://www.mass.gov/info-details/trial-court-capital-master-plan"</t>
  </si>
  <si>
    <t xml:space="preserve">Several trainings for judges were held in FY19-FY20 around mental health and substance use. The most recent in-person training was held on 3/6/20 for newly appointed judges ("The ABCs of c.123"). "Comings and Goings," a training on domestic violence, is  scheduled regularly and is required of all court staff. 
MA also provided (retained on file by NCAJ) the Massachusetts Judicial Institute Trial Court Program Calendar, indicating multiple dates and names of trainings conducted or scheduled for Fiscal Year 2020 (prior to the suspension of in-person trainings due to COVID-19). 
</t>
  </si>
  <si>
    <t>Nuts &amp; Bolts for ADA Coordinators: A full day, in-person trial court-wide training program presented across the state for ADA Coordinators and their back-ups. The program provides an overview of the Americans with Disabilities Act, how to effectuate equal access to justice through the process of reasonable accommodation, as well as a segment on Disability Etiquette. The most recent sessions were held in FY20 on 9/11 and 9/20/20 and in FY19 on 3/29, 4/16, and 5/5/19.
An online version of the program is currently in development and expected to launch in early FY21.  It's primary purpose is to provide new ADA Coordinators access to training immediately rather than having to wait for an in-person training.  It will also serve as a refresher for experienced ADA Coordinators.  It is intended as a supplement to, not a replacement of, the in-person program.
Source:  Elizabeth Cerda, Special Projects Coordinator,  elizabeth.cerda@jud.state.ma.us</t>
  </si>
  <si>
    <t>"Nuts &amp; Bolts for ADA Coordinators:" A full day, in-person trial court-wide training program presented across the state for ADA Coordinators and their back-ups.  The program provides an overview of the Americans with Disabilities Act, how to effectuate equal access to justice through the process of reasonable accommodation, as well as a segment on Disability Etiquette.  The most recent sessions were held in FY20 on 9/11 and 9/20/20 and in FY19 on 3/29, 4/16, and 5/5/19.
An online version of the program is currently in development and expected to launch in early FY21.  It's primary purpose is to provide new ADA Coordinators access to training immediately rather than having to wait for an in-person training.  It will also serve as a refresher for experienced ADA Coordinators.  It is intended as a supplement to, not a replacement of, the in-person program.
Source:  Elizabeth Cerda, Special Projects Coordinator, elizabeth.cerda@jud.state.ma.us.</t>
  </si>
  <si>
    <t>Sign Language interpreters, at no cost to the deaf and hard of hearing individual, are provided by the Massachusetts Commission for the Deaf and Hard of Hearing for court service.
See M.G.L. ch.221 §92A, available at  https://malegislature.gov/Laws/GeneralLaws/PartIII/TitleI/Chapter221/Section92A
Section 9.08 of the Standards and Procedures of the Office of Language Access covers the Cost of Interpreter Services, and states that the "Trial Court must not assign the cost of interpreter services to LEP or DHH individuals": https://www.mass.gov/doc/standards-and-procedures-of-the-office-of-language-access/download</t>
  </si>
  <si>
    <t>The Massachusetts Commission for the Deaf and Hard of Hearing administers certification requirements for their sign language interpreters.
See M.G.L. ch.221 §92A, available at  https://malegislature.gov/Laws/GeneralLaws/PartIII/TitleI/Chapter221/Section92A; 
See also, Massachusetts Commission for the Deaf and Hard of Hearing (MCDHH), Interpreter Fee Schedules &amp; Manual, https://www.mass.gov/service-details/interpreter-certifications-and-additional-info.</t>
  </si>
  <si>
    <t>The Massachusetts Commission for the Deaf and Hard of Hearing includes in criteria for determining who may serve as a qualified courtroom interpreter, the factor:  "Completion of a specialized, intensive, legal interpreting training, mentoring and documentation of successful experiences in court/legal interpreting." See "MCD06 RFR Contract.docx" for current contract: https://www.commbuys.com/bso/external/bidDetail.sdo?docId=BD-18-1067-MCD01-MCD01-26742&amp;external=true&amp;parentUrl=bid. (page 27)</t>
  </si>
  <si>
    <t>ADA Accessibility information is available at this link: https://www.mass.gov/ada-accessibility-at-the-courts; 
Each individual court page on the website also provides contact information and instructions to contact a local ADA coordinator for more information on ADA accessibility (Ex: https://www.mass.gov/locations/attleboro-district-court)</t>
  </si>
  <si>
    <t>The Trial Court does not provide this service directly: Sign Language interpreting is offered as a language interpreting option to the deaf and hard of hearing community/individuals.
Interpreters are requested through individual courts, and entered into Masscourts, not through the website. 
However, ASL interpreters can be requested in the same manner as other language interpreters: https://www.mass.gov/info-details/regulatory-information-for-language-access.</t>
  </si>
  <si>
    <t>The Grievance Procedure can be found here: https://www.mass.gov/lists/court-forms-related-to-the-americans-with-disabilities-act-ada; 
Contact information for the ADA coordinator is located at the bottom of each Grievance Procedure document</t>
  </si>
  <si>
    <t>In New York, 22 NYCRR 118.1(g)  excuses attorneys from registration payments if they are retired from the compensated practice of law, and provide their legal services exclusively without compensation. The provision does not name law professors, but if they are engaging exclusively in providing pro bono legal services without compensation, and otherwise retired from the practice of law, the waiver of the registration requirement applies to them.</t>
  </si>
  <si>
    <t>E-filed records are available without charge. https://iappscontent.courts.state.ny.us/NYSCEF/live/help/UnrepresentedFactSheet.pdf</t>
  </si>
  <si>
    <t>"The Permanent Commission on Access to Justice was established in 2015 with the enactment of Part 51.1 of the Rules of the Chief Judge. (22 NYCRR § 51.1)
http://ww2.nycourts.gov/accesstojusticecommission/index.shtml
"</t>
  </si>
  <si>
    <t>"The NYS Unified Court System’s statewide Access to Justice Program is charged with implementing and overseeing programs for unrepresented court users. The office is staffed with multiple attorneys.
http://ww2.nycourts.gov/ip/nya2j/index.shtml"</t>
  </si>
  <si>
    <t>"In collaboration with the Office for Justice Initiatives
https://www.nycourts.gov/LegacyPDFS/19_ATJ-Comission_Report.pdf
See Page 30"</t>
  </si>
  <si>
    <t>"Broadly
http://ww2.nycourts.gov/ip/OJI/index.shtml
Annual Statewide Stakeholders Meeting
https://www.nycourts.gov/LegacyPDFS/19_ATJ-Comission_Report.pdf"</t>
  </si>
  <si>
    <t>Rules of the Chief Judge (22 NYCRR) § 17.3, governing judicial training in general. New York State Judicial Institute Chief of Staff Damaris Torrent (dtorrent@nycourts.gov) confirmed that the New York State Judicial Institute provides an annual new judges training as well as numerous stand- alone trainings throughout the year. 
Reference:  Michelle Smith (mansmith@nycourts.gov), the Chief of Staff for the Office for Justice Initiatives.</t>
  </si>
  <si>
    <t xml:space="preserve">CPLR §1101(e) provides:  
Where a party is represented in a civil action by a legal aid society or a legal services or other nonprofit organization, which has as its primary purpose the furnishing of legal services to indigent persons, or by private counsel working on behalf of or under the auspices of such society or organization, all fees and costs relating to the filing and service shall be waived without the necessity of a motion.
https://www.nysenate.gov/legislation/laws/CVP/1101
</t>
  </si>
  <si>
    <t>"Courts throughout the state, particularly civil, family and Surrogate’s courts have designated staff to respond to telephone and email inquiries.  Recognizing the need to assist unrepresented litigants and the general public during the COVID-19 health emergency, the court system created a special Coronavirus Hotline and increased the number of staff available to answer calls.  
Additionally, the Ask a Law Librarian program, staffed by NYS court system law library staff, provides legal information via email, phone and more recently, via Live Chat.
See, https://askalawlibrarian.nycourts.gov/.
For general questions and court information: http://ww2.nycourts.gov/contactus/index.shtml"</t>
  </si>
  <si>
    <t>Verification of a Debt is required by the Fair Debt Collection Practices Act, 15 U.S.C. section 1692g; New York State Department of Financial Services Regulation, 23 NYCRR 1 § 1.4(c); and New York City Administrative Code section 20-493.2. In addition, 22 CRR-NY 208.14-a requires proof of default judgment in consumer credit matters (Uniform Civil Rules for the New York City Civil Court).</t>
  </si>
  <si>
    <t xml:space="preserve">The NYS court website states:
"Certain behaviors are not allowed because they are noisy, distracting or disrespectful. You should turn off your cell phone or pager when you are in the courtroom. You can’t chew gum, eat, sleep, wear a hat, listen to music, talk on a cell phone, take pictures, or carry a weapon in the courtroom. You should enter and leave the courtroom quietly, so you do not disturb others.”
 https://www.nycourts.gov/COURTS/nyc/civil/tips.shtml
</t>
  </si>
  <si>
    <t xml:space="preserve">The Court Navigator Program in the Office for Justice Initiatives of the NY Courts is a non-lawyer volunteer program – mostly comprised of college students - that currently operates in NYC Housing Court, and in some Family Court and Housing Parts in Westchester County.
 https://www.nycourts.gov/COURTS/nyc/housing/rap.shtml
Contact: 
Angela Redman, Special Counsel for Office of Justice Initiatives, aredman@nycourts.gov
Consider also Housing Court Answers, http://housingcourtanswers.org/, contact  Jenny Laurie, Executive Director, jennyl@hcanswers.org </t>
  </si>
  <si>
    <t xml:space="preserve">NY informed NCAJ that NYC Family Court has established a text appointment process for filing petitions and for  assistance with other matters. 
Town and Village courts are developing text services to facilitate appointments.  
All criminal courts offer text messaging services. 
Natasha MacDougall at Family Court, Chief Counsel to the Administrative Judge of NYC Family Court; Justin Barry in NYC for criminal courts; Deputy Chief Administrative chief of staff Scott Murphy are all knowledgeable about text messaging being available in their respective courts. 
Reference: Michelle Smith, Chief of Staff for the Office for Justice Initiatives, mansmith@nycourts.gov  </t>
  </si>
  <si>
    <t xml:space="preserve">NY website is easily found through internet searches. NY informed NCAJ it is engaged in an ongoing effort to improve the utility and accessibility of it's website under the direction of Barbara Zahler-Gringer, Counsel for Administration and Operations in the court system. 
Reference: Michelle Smith, Chief of Staff for the Office for Justice Initiatives, mansmith@nycourts.gov   </t>
  </si>
  <si>
    <t>Internal electronic scheduling system is utilized. Information is maintained on the court’s internal website. 
Reference:  Michelle Smith (mansmith@nycourts.gov), the Chief of Staff for the Office for Justice Initiatives.</t>
  </si>
  <si>
    <t>"ADA Judge Training pdf on internet: http://ww2.nycourts.gov/sites/default/files/document/files/2018-11/17_ADA-Judge_Training.pdf
In-person training for new judges are held annually in January 
Reference: Michelle Smith, Chief of Staff for the Office for Justice Initiatives, mansmith@nycourts.gov"</t>
  </si>
  <si>
    <t xml:space="preserve">ADA in-person training presentations were made to various non-judicial associations (e.g., Surrogate’s Court Clerks Assn, Commissioners of Jurors Assn, Supreme and County Clerks Assn, etc.) as well as Court Officer’s Academy classes.
Additional training resources are located on the court’s internal website.
Reference:  
Michelle Smith (mansmith@nycourts.gov),  Chief of Staff
Office for Justice Initiatives.
</t>
  </si>
  <si>
    <r>
      <t>See,</t>
    </r>
    <r>
      <rPr>
        <sz val="10"/>
        <rFont val="Verdana"/>
        <family val="2"/>
      </rPr>
      <t xml:space="preserve"> Okla. Stat. tit. 10, § 7505-4.1(D).  See also, National Coalition for a Right to Civil Counsel, http://civilrighttocounsel.org/major_developments/636</t>
    </r>
  </si>
  <si>
    <t>Oklahoma Rules of Professional Conduct, Rule 6.5, https://www.oscn.net/applications/oscn/DeliverDocument.asp?CiteID=449001</t>
  </si>
  <si>
    <t xml:space="preserve">Rule 2, paragraph 6, Title 5, Appendix 5, provides that law professrs admitted in an other state, but teaching in OK are free to engage in practice of law without examination if doing so through their employed role. Although this is not a full waiver it is a form of waiver that satisfies the benchmark.
See Section 6. "A person who is admitted to the practice of law in another state, and who is employed as a law professor at an Oklahoma law school accredited by the American Bar Association, may be granted a Special Temporary Permit to practice law in Oklahoma, without examination, while such person is so employed and devotes his or her full time to the teaching of law in such employment. The practice of law under such Special Temporary Permit shall be limited to assisting attorneys licensed in Oklahoma participating in a law school clinical program representing clients only in a law school clinical program, supervising legal interns in a law school clinical program, or providing pro bono services through the law school clinical program. Upon the termination of such employment, the right of such person to practice law in Oklahoma shall terminate immediately without further action from the Bar Association or the Supreme Court of Oklahoma unless such person shall have been admitted to the practice of law in this state pursuant to some other rule."  
http://www.oscn.net/applications/oscn/DeliverDocument.asp?CiteID=487318
</t>
  </si>
  <si>
    <t>Oregon has considered language access needs in periodic investigations into court user needs and civil legal needs.
See e.g., "The OJD Access and Fairness Court User Survey Pilot Project,"
(9-21-18), https://www.courts.oregon.gov/programs/inclusion/resources/Documents/Access%20and%20Fairness%20Survey%20Pilot%20Courts%20Report%20-%20AS%20ADOPTED_2018.09.21.PDF.
See also "Barriers to Justice, A 2018 STUDY MEASURING THE CIVIL LEGAL NEEDS, OF LOW-INCOME OREGONIANS," https://olf.osbar.org/files/2019/02/Barriers-to-Justice-2018-OR-Civil-Legal-Needs-Study.pdf
Oregon also has provided additional documents to NCAJ detailing additional steps taken to determine language access needs.</t>
  </si>
  <si>
    <t>See Spanish and Russian certified interpreter requirement,  in Col. D, at https://www.courts.oregon.gov/programs/interpreters/want-to-be/Pages/spanish-russian.aspx. 
See also, ORS 45.291 
https://www.oregonlaws.org/ors/45.291
and
State Court Administrator Policies for the Oregon Judicial Department’s Oregon Certified Court Interpreter Program (2012), https://www.courts.oregon.gov/programs/interpreters/policies/Documents/InterpreterCertificationPolicy.pdf</t>
  </si>
  <si>
    <t>Oregon has a bilingual proficiency testing process that employees must pass to receive a bilingual differential under Judicial Department Personnel Rule 4.07(3). See https://www.courts.oregon.gov/rules/Other%20Rules/JDPR-01-01-2018.pdf
The state provided NCAJ with additional supporting documentation, which NCAJ has on file.</t>
  </si>
  <si>
    <t>The state informed NCAJ that the OJD Interpreter Analyst and Staff Interpreter positions include monitoring and action for quality interpretation.  They have SC:L ASL interpreters in both of those positions.
The state provided NCAJ with additional supporting documentation, which NCAJ has on file.
Reference: 
Kelly Mills, Court Language Access Services, kelly.mills@ojd.state.or.us</t>
  </si>
  <si>
    <t xml:space="preserve">The state informed NCAJ that the New Employee Orientation (NEO) ADA Training is provided quarterly for new Judges and Court staff.  
The state provided NCAJ with additional supporting documentation, which NCAJ has on file.
Reference: </t>
  </si>
  <si>
    <t>Yes (except for mobility devices and personal care assistance - see citations and support below).  
OJD intranet ADA Information states that there is no cost to people with disabilities or groups of people with disabilities to cover the costs of provision of auxiliary aids or services (ADA accommodations) or access to OJD programs, services or activities as required by the ADA.
Accommodations offered by the OJD may include, but are not limited to: large print, material in braille, real-time captioning, and qualified reader. OJD does not provide personal devices (wheelchairs, canes, prescribed devices such as glasses and hearing aids) or personal assistants (caregivers)/personal services (assistance with eating, toileting or dressing).
Reference: Kristen Bramble, OSCA ADA Coordinator (as of 11/2/2020), Kristen.C.Bramble@ojd.state.or.us"</t>
  </si>
  <si>
    <t>See OJD Homepage https://www.courts.oregon.gov/Pages/default.aspx online interpreter request form under "How do I…" [Request an Interpreter], which includes the option of American Sign Language, or OJD homepage ribbon, "Accessibility and Language Access" "Request an Interpreter." 
Reference:  Kelly Mills, Court Language Access Services kelly.mills@ojd.state.or.us</t>
  </si>
  <si>
    <t xml:space="preserve">See 63 0.S. §2408 and                63 O.S. §2409
Rule 12, Title 20, Chap 23, App II
</t>
  </si>
  <si>
    <t xml:space="preserve">Oklahoma law requires service animals to be allowed into places of public accommodation.  4 O.S. §801 </t>
  </si>
  <si>
    <t>Tennessee has had an Access to Justice Commission since 2009 that has been formally recognized by the ABA. It is included and participates in numerous presentations and have been featured at ABA Equal Justice Conferences. See http://www.tncourts.gov/programs/access-justice. See specifically initial ATJC Strategic Plan at http://www.tncourts.gov/sites/default/files/docs/final_atj_commission_plan__appendices_2010.pdf. The TN Commission is similar to other Commissions that are housed at AOC’s across the country. The Justice Index Benchmark asks whether AtJ Commissions have discretion over their own budget to support AtJ Initiatives, and for this reason a number of AtJ Commissions in a number of states -- including Commissions that have been active and productive in increasing access to justice in their respective states -- have received a finding of No* rather than a finding of Yes in this category of the Justice Index</t>
  </si>
  <si>
    <t>Each Court is responsible for searching, hiring and providing for the interpreters it may need, there is no centralized office that performs these tasks individually. However,  the Commission on Interpreters, through the Judicial Council/Administrative Office of the Courts, licenses and maintains a record and a registry of all licensed interpreters in Georgia. Moreover, the MAP recommends that each court desinate a language access office or point person to coordinate language access services.
https://georgiacourts.gov/wp-content/uploads/2020/06/Supreme-Court-of-Georgia-Commission-on-Interpreters-Model-Administrative-Protocol-Final-Version.pdf.</t>
  </si>
  <si>
    <t>Rule IV of the Rules and Regulations for Interpreters provide for disciplinary process against interpreters.  
https://georgiacourts.gov/wp-content/uploads/2019/12/Supreme-Court-of-Georgia-Rules-and-Regulations-for-Interpreters.pdf. 
The MAP also contemplates courts creating local complaint mechanisms for registering complaints, to be accessible on-line. Per the MAP, the Commission also intends to monitor complaints on a quarterly basis. 
https://georgiacourts.gov/wp-content/uploads/2020/06/Supreme-Court-of-Georgia-Commission-on-Interpreters-Model-Administrative-Protocol-Final-Version.pdf</t>
  </si>
  <si>
    <t>The Commission on Interpreters of the Supreme Court of Georgia only performs the initial evaluation of interpreters who are seeking licensing in the State of Georgia, which includes the written and oral examination; which, upon passing, will give them the eligibility to become licensed in Georgia.
https://georgiacourts.gov/wp-content/uploads/2019/12/Requirements-for-Licensure-as-a-Court-Interpreter-in-the-State-of-Georgia.pdf. 
However, per the MAP, courts are encouraged to create local complaint mechanisms that  include complaints regarding interpreter performances, which will be investigated in accordance with the Commission's disciplinary procedures 
https://georgiacourts.gov/wp-content/uploads/2020/06/Supreme-Court-of-Georgia-Commission-on-Interpreters-Model-Administrative-Protocol-Final-Version.pdf</t>
  </si>
  <si>
    <t>CLE vouchers, each worth $150, are provided to Georgia-admitted attorneys who are connected to structured civil pro bono programs. The vouchers cover CLE programs hosted by ICLE in Georgia. Civil pro bono programs provide an attorney's eligibility information to the State Bar Pro Bono Resource Center to secure a voucher for that attorney.To be eligible for a CLE voucher, the attorney must handle at least three pro bono cases in a calendar year for a recognized civil pro bono program.  https://www.gabar.org/publicservice/volunteer.cfm</t>
  </si>
  <si>
    <t>Wisconsin has an Emeritus (age 70+) classification, at which point an attorney can practice (and do pro bono work) while paying no bar dues or meeting CLE requirements. 
See, http://www.cpbo.org/wp-content/uploads/2020/06/Pro-Bono-Rules-Chart-6.12.20.pdf
Additional Reference: Jeff Brown, Wisconsin State Bar.</t>
  </si>
  <si>
    <t>Wisconsin Supreme Court Rule 10.03(4)(f) (https://www.wicourts.gov/sc/scrule/DisplayDocument.pdf?content=pdf&amp;seqNo=296515) . 
See also, http://www.cpbo.org/wp-content/uploads/2020/06/Pro-Bono-Rules-Chart-6.12.20.pdf
(Confirmed by Jeff Brown at the Wisconsin State Bar.)</t>
  </si>
  <si>
    <t>Trainings are held during various judges conferences throughout the year for all classes of courts. The A2J website includes links to bench cards/books as resource material for courts (https://georgiacourts.gov/H122a2j/). So+H104urce:  Tabitha Ponder, Esq., Contract Attorney for Judicial Counci+H111l/AOC, Committee on Access to Justice, tabitha.ponder@georgiacourts.gov</t>
  </si>
  <si>
    <t>A2J Committee is in the process of translating our most used forms into a plain language format with companion instructions. Source:  Tabitha Ponder, Esq., Contract Attorney for Judicial Council/AOC, Committee on Access to Justice, tabitha.ponder@georgiacourts.gov</t>
  </si>
  <si>
    <t>See O.C.G.A. § 9-15-2 (a)(1), (d); Rule 36.10 of the Uniform Rules of Court. Georgia. 
https://codes.findlaw.com/ga/title-9-civil-practice/ga-code-sect-9-15-2.html and 
https://www.gwinnettcourts.com/state-court/documents/UNIFORM_STATE_COURT_RULES_2019_03_07.pdf</t>
  </si>
  <si>
    <t xml:space="preserve">Not all "litigants" are treated equally with respect to cell phone access. 
Per Rule 22 of the Uniform Superior Court Rules, Georgia, the use of mobile phones is generally allowed by lawyers and self-represented parties, but they may be required to step outside of the courtroom to use the devices and pemission may be required before recording. 
Rule 22, amended as of May 1, 2018, available at https://www.gasupreme.us/new-rule-22/
</t>
  </si>
  <si>
    <t>Southwest Georgia Legal Self-Help Center 
https://www.dougherty.ga.us/public-safety/public-resources/law-library/
Contact: Gerald Williams, Executive Director, gerwilliams@dougherty.ga.us
Contact: Nancy Long, Legal Navigator, nlong@dougherty.ga.us</t>
  </si>
  <si>
    <t>The state advised NCAJ that: "Various local courts have this option." 
Source: Tabitha Ponder, Esq., Contract Attorney for Judicial Council/AOC, Committee on Access to Justice, tabitha.ponder@georgiacourts.gov</t>
  </si>
  <si>
    <t>The state advised NCAJ that the court website has been subject to the mark up process.
Source:  Tabitha Ponder, Esq., Contract Attorney for Judicial Council/AOC, Committee on Access to Justice, tabitha.ponder@georgiacourts.gov</t>
  </si>
  <si>
    <t>Court forms for divorce without children are available at the following website, accompanied by instructional materials, including a video. See https://georgiacourts.gov/a2j/self-help-resources-highlighted-by-a2j/georgia-divorce-videos-and-forms/</t>
  </si>
  <si>
    <t>See In re Adoption of Y.E.F., 2020-Ohio-6785, 2020 Ohio LEXIS 2819, 2020 WL 7501962 (12-22-20)</t>
  </si>
  <si>
    <t>1.  Philadelphia Eviction Prevention Project (PEPP), which has navigators in courtrooms, posted on website of Community Legal Services of Philadelphia )is partner with PEPP) but not on a judiciary website. See http://www.phillytenant.org/pepp
Contact: 
Rachel Garland, Managing Attorney, Housing Unit, Community Legal Services of Philadelphia, 
rgarland@clsphila.org
http://www.phillytenant.org/pepp
2.  Residential Mortgage Foreclosure Diversion Program (First Judicial District of Philadelphia) is a 
partnership of the Philadelphia Court of Common Pleas and the City of Philadelphia Department of Housing and Community Development (in conjunction with local non-profit housing counseling agencies and local legal / legal aid providers), but not on a judiciary website. See 
http://saveyourhomephilly.org/about
Contact: Michelle Brix, Paralegal, Homeownership and Consumer Rights Unit, Community Legal Services of Philadelphia, mbrix@clsphila.org 
3.  Family Court Help Center, based at Philadelphia Legal Assistance. 
Contact: Susan Pearlstein, Family Law Unit Supervising Attorney, spearlstein@philalegal.org"</t>
  </si>
  <si>
    <t>See
http://www.pacourts.us/assets/files/setting-5486/file-5972.pdf?cb=11e5cd "</t>
  </si>
  <si>
    <t xml:space="preserve">Pennsylvania informed NCAJ that the Language Access Plan (""LAP"") for the Unified Judicial System was approved by the Supreme Court in Spring, 2017.  The AOPC recently updated the languages information in the LAP, based on data gathered via our Language Access Data Collection and more recent census information.  In addition, AOPC has done several surveys of LAP implementation and needs since the adoption of the Plan, including of interpreters and court personnel (language access coordinators).  Finally, AOPC collects data on provision of language access services on an ongoing basis through our Language Access Data Collection (LADC) system.  An overview for 2019, based on LADC information has been prepared.
Reference:
Mary Vilter
Coordinator, Court Access
Mary.Vilter@pacourts.us </t>
  </si>
  <si>
    <t>See
http://www.pacourts.us/judicial-administration/court-programs/language-access-and-interpreter-program
And
http://www.pacourts.us/assets/files/setting-6453/file-7497.pdf?cb=a60c80</t>
  </si>
  <si>
    <t>Pennsylvania informed NCAJ that while the Commonwealth does not publish an annual report, AOPC staff do regularly provide information to the Monitoring &amp; Evaluation Team charged under the LAP-UJS with Plan implementation.  
In addition, articles from AOPConnected from 2018 (Issue 2) and 2019 (Issue 2) have been distributed and an AOPC COVID-19 Employee Newsletter was distributed in May 2020 regarding progress in language access implementation.
See also Language Access in the Pennsylvania Courts: 2019 Results, 
Administrative Office of the Courts (Jan. 2020).
See Attachment “Language Access Q6 AOPConnected Newsletters 2018 Issue 2 and 2019 Issue 2 and AOPC COVID-19 E-Newsletter Issue 2 May 2020.” which is retained on file with NCAJ.
Reference:
Mary Vilter
Coordinator, Court Access
Mary.Vilter@pacourts.us</t>
  </si>
  <si>
    <t>Language Access in the Pennsylvania Courts: 2019 Results, 
Administrative Office of the Courts (Jan. 2020).
See also Language Access Plan, 
http://www.pacourts.us/assets/files/setting-5486/file-5972.pdf?cb=11e5cd. 
AOPConnected Newsletters 2018 Issue 2, and 2019 Issue 2, and AOPC COVID-19 E-Newsletter Issue 2 May 2020,” retained on file with NCAJ</t>
  </si>
  <si>
    <t>Language Access Plan for the Unified Judicial System, at 36 http://www.pacourts.us/assets/files/setting-5486/file-5972.pdf?cb=11e5cd.
Additional Source:  Mary Vilter, Coordinator, Court Access, mary.vilter@pacourts.us</t>
  </si>
  <si>
    <t>See Regulations pursuant to the Pennsylvania Interpreter Act, Section 310, Renewal of Certification, at 21
http://www.pacourts.us/assets/files/setting-6431/file-231.pdf?cb=5c6bac"</t>
  </si>
  <si>
    <t xml:space="preserve">Protected View Page accessible to local court language access coordinators via Language Access &amp; Interpreter Program webpage. 
 http://www.pacourts.us/judicial-administration/court-programs/language-access-and-interpreter-program
Reference:
Mary Vilter
Coordinator, Court Access
Mary.Vilter@pacourts.us 
</t>
  </si>
  <si>
    <t>"Recommendation is included in Language Access Plan for the Unified Judicial System:
http://www.pacourts.us/assets/files/setting-5486/file-5972.pdf?cb=11e5cd.
Bench cards have been developed, and posted on the Language Access &amp; Interpreter Program Page: 
http://www.pacourts.us/judicial-administration/court-programs/language-access-and-interpreter-program."</t>
  </si>
  <si>
    <t>"Recommendation is included in Language Access Plan for the Unified Judicial System:
http://www.pacourts.us/assets/files/setting-5486/file-5972.pdf?cb=11e5cd.
Bench cards have been developed, and posted on the Language Access &amp; Intepreter Program page:
http://www.pacourts.us/judicial-administration/court-programs/language-access-and-interpreter-program."</t>
  </si>
  <si>
    <t xml:space="preserve">Pennsylvania informed NCAJ that Protection from Abuse, Protection Against Sexual Violence and Intimidation, and Criminal Protective Order court forms are already translated into the top languages for the UJS and posted on the bilingual forms page of the PA Courts website. 
A statewide translation committee has produced, in conjunction with the National Center for State Courts, a Translation Policy &amp; Procedures Manual for the Unified Judicial System. 
The committee is now working through the process of prioritizing additional vital statewide court documents for translation. Individual judicial districts have translated many forms into their respective top languages, and referenced the location of those forms in their language access plans. 
Local language access plans are posted on individual judicial district and/or county websites. 
See also, Language Services &amp; How to Use Them/Written Language Services section of Language Access Plan for the Unified Judicial System. 
Reference:
Mary Vilter
Coordinator, Court Access
Mary.Vilter@pacourts.us </t>
  </si>
  <si>
    <t xml:space="preserve">Pennsylvania informed NCAJ that in addition to the Language Access Plan for the Unified Judicial System, AOPC provided all districts with multiple copies of a laminated Right to Interpreter poster in the top 30+ languages, and made the pdf of the poster available for reprint on the protected view webpage for language access coordinators.
Reference:
Mary Vilter
Coordinator, Court Access
Mary.Vilter@pacourts.us </t>
  </si>
  <si>
    <t>Notice of Language Rights is posted on  Language Access &amp; Interpreter Program web page (http://www.pacourts.us/language-rights). 
Also, per Section VI, Early Identification of the Need for Language Services Language Access Plan for the UJS (p. 28), the ""Notice of Language Rights and the appropriate contact information for requesting an interpreter is on the court’s website.
(http://www.pacourts.us/language-rights)</t>
  </si>
  <si>
    <t>Pennsylvania informed NCAJ that subject to the restrictions placed by PA regulations on the appropriate use of remote interpreting, on which staff and judges are trained, all districts have their own contracts with telephone interpreting services. 
Reference:
Mary Vilter
Coordinator, Court Access
Mary.Vilter@pacourts.us 
See also Language Access Plan for the Unified Judicial System, at p. 19.</t>
  </si>
  <si>
    <t>The state is currently advertizing a position to hire a Staff Director for Virginia Access to Justice Commission</t>
  </si>
  <si>
    <t xml:space="preserve">http://www.courts.state.va.us/courts/E68ada/home.html. </t>
  </si>
  <si>
    <t>See: http://www.courts.state.va.us/courts/ada/mou_vddhh.pdf - see Section 1. -"VDHH will secure and OES will compensate interpreters … who are specially trained and qualified to handle legal or court proceedings."</t>
  </si>
  <si>
    <t>See https://www.mtlsa.org/americorps-state-justice/, https://courts.mt.gov/selfhelp.</t>
  </si>
  <si>
    <t xml:space="preserve">See https://courts.mt.gov/selfhelp/about/faq#699507642-are-the-shlc-staff-attorneys </t>
  </si>
  <si>
    <t>Contact: Mēghan Scott, AmeriCorps Program Manager, Justice for Montanans,  mscott@mtlsa.org</t>
  </si>
  <si>
    <t>Contact: Kiley Gage, Self Help Law Administrator, kiley.gage@mt.gov</t>
  </si>
  <si>
    <t>Justice for Montanans State AmeriCorps – This program is based at Montana Legal Services Association and partnered with the Montana Supreme Court Help Program. See https://www.mtlsa.org/americorps-state-justice/, https://courts.mt.gov/selfhelp.
See https://courts.mt.gov/selfhelp/about/faq#699507642-are-the-shlc-staff-attorneys 
Contact: Mēghan Scott, AmeriCorps Program Manager, Justice for Montanans,  mscott@mtlsa.org
Contact: Kiley Gage, Self Help Law Administrator, kiley.gage@mt.gov</t>
  </si>
  <si>
    <r>
      <t xml:space="preserve">Illinois Justice Corps –AmeriCorps program operates in county courthouses. Identified on the website of the Illinois Bar Foundation. 
See https://www.illinoisbarfoundation.org/illinois-justicecorps
Contact: Stacey Jonas Weiler, Program Operations
Director, sweiler@iljusticecorps.org 
</t>
    </r>
    <r>
      <rPr>
        <b/>
        <sz val="10"/>
        <rFont val="Verdana"/>
        <family val="2"/>
      </rPr>
      <t xml:space="preserve">Will County Justice Access Corps, </t>
    </r>
    <r>
      <rPr>
        <sz val="10"/>
        <rFont val="Verdana"/>
        <family val="2"/>
      </rPr>
      <t xml:space="preserve">at </t>
    </r>
    <r>
      <rPr>
        <b/>
        <sz val="10"/>
        <rFont val="Verdana"/>
        <family val="2"/>
      </rPr>
      <t xml:space="preserve"> </t>
    </r>
    <r>
      <rPr>
        <sz val="10"/>
        <rFont val="Verdana"/>
        <family val="2"/>
      </rPr>
      <t xml:space="preserve">https://www.willcountycourts.com/Court-Services/Law-Library/Will-County-Justice-Access-Corps, utilizing volunteers like JusticeCorps; 
</t>
    </r>
    <r>
      <rPr>
        <b/>
        <sz val="10"/>
        <rFont val="Verdana"/>
        <family val="2"/>
      </rPr>
      <t>DuPage County Court Navigator volunteer program,</t>
    </r>
    <r>
      <rPr>
        <sz val="10"/>
        <rFont val="Verdana"/>
        <family val="2"/>
      </rPr>
      <t xml:space="preserve"> at https://dupageco.org/courts/, and  https://dupageco.org/courts/docs/54762 has volunteers  at courthouse to help direct people where to go. 
Additionally, information about the Court Navigator Network in Illinois (which has navigators more broadly defined than that in the article since they are existing staff members) is advertised on the state website through its Newsletters, see the lists for 2020, http://illinoiscourts.gov/Media/enews/2020/082120_network-expansion.asp,  2019, http://illinoiscourts.gov/Media/enews/2019/121719_ATJSRL.asp, 2018, http://illinoiscourts.gov/Media/enews/2018/112718_SRL_article.asp, and 2017, http://www.illinoiscourts.gov/Media/enews/2017/112917_ATJ.asp .Illinois Justice Corps –AmeriCorps program operates in county courthouses. Identified on the website of the Illinois Bar Foundation. 
See https://www.illinoisbarfoundation.org/illinois-justicecorps
Contact: Stacey Jonas Weiler, Program Operations
Director, sweiler@iljusticecorps.org 
See also Court Navigator Network in Illinois (relying on court staff members), mentioned in following newsletter links: 
http://illinoiscourts.gov/Media/enews/2020/082120_network-expansion.asp
http://illinoiscourts.gov/Media/enews/2019/121719_ATJSRL.asp
http://illinoiscourts.gov/Media/enews/2018/112718_SRL_article.asp
http://www.illinoiscourts.gov/Media/enews/2017/112917_ATJ.asp</t>
    </r>
  </si>
  <si>
    <t xml:space="preserve">Court Navigator Project, Baltimore City District Court
(described on website of The University of Maryland)
http://www.ubalt.edu/academics/prelaw/court-navigator-pilot-project.cfm 
Contact: Michele Cotton, Associate Professor, Division of Legal, Ethical and Historical Studies (LEST), mcotton@ubalt.edu </t>
  </si>
  <si>
    <t xml:space="preserve">Hamilton County Municipal Help Center –
http://cincyhelpcenter.org/
Contact: Rob Wall, Director, wallrj@ucmail.uc.edu
Social Worker Navigator Pilot Project
Franklin County Municipal Court Self Help Resource Center
www.fcmcselfhelpcenter.org 
Contact: Robert Southers, Managing Attorney  
southersr@fcmcclerk.com </t>
  </si>
  <si>
    <t xml:space="preserve">Self-Help Family Forms Clinic 
Milwaukee Justice Center
https://www.milwaukeejusticecenter.org/services-hours-location.html 
Contact: Mary L. Ferwerda, Executive Director, Milwaukee Justice Center, Mary.Ferwerda@wicourts.gov
</t>
  </si>
  <si>
    <t>Non_LSC_Org_Names</t>
  </si>
  <si>
    <t>Address</t>
  </si>
  <si>
    <t>City</t>
  </si>
  <si>
    <t>Zip_code</t>
  </si>
  <si>
    <t>URL</t>
  </si>
  <si>
    <t>Phone</t>
  </si>
  <si>
    <t>Hispanic Interest Coalition of Alabama</t>
  </si>
  <si>
    <t>117 Southcrest Drive</t>
  </si>
  <si>
    <t>Birmingham</t>
  </si>
  <si>
    <t>https://hicaalabama.org</t>
  </si>
  <si>
    <t>866-502-4422</t>
  </si>
  <si>
    <t>NULL</t>
  </si>
  <si>
    <t>Montgomery</t>
  </si>
  <si>
    <t>Legal Aid Society of Birmingham</t>
  </si>
  <si>
    <t>2021 2nd Avenue North</t>
  </si>
  <si>
    <t>https://legalaidbirmingham.com</t>
  </si>
  <si>
    <t>205-251-3516</t>
  </si>
  <si>
    <t>YWCA of Central Alabama</t>
  </si>
  <si>
    <t>309 23rd Street North</t>
  </si>
  <si>
    <t>http://www.ywcabham.org</t>
  </si>
  <si>
    <t>205-322-9922</t>
  </si>
  <si>
    <t>Birmingham AIDS Outreach</t>
  </si>
  <si>
    <t>205 32nd Street South</t>
  </si>
  <si>
    <t>https://www.birminghamaidsoutreach.org</t>
  </si>
  <si>
    <t>205-322-4197</t>
  </si>
  <si>
    <t>Alaska Network on Domestic Violence and Sexual Assault</t>
  </si>
  <si>
    <t>130 Seward Street</t>
  </si>
  <si>
    <t>Juneau</t>
  </si>
  <si>
    <t>andvsa.org</t>
  </si>
  <si>
    <t>Disability Law Center of Alaska</t>
  </si>
  <si>
    <t xml:space="preserve">3330 Arctic Blvd., </t>
  </si>
  <si>
    <t>www.dlcak.org</t>
  </si>
  <si>
    <t>Alaska Institute for Justice</t>
  </si>
  <si>
    <t>431 West 7th Ave. Suite 208</t>
  </si>
  <si>
    <t>Anchorage</t>
  </si>
  <si>
    <t>http://www.akijp.org</t>
  </si>
  <si>
    <t>907-279-2457</t>
  </si>
  <si>
    <t>Justa Center</t>
  </si>
  <si>
    <t>1001 West Jefferson Street</t>
  </si>
  <si>
    <t>Phoenix</t>
  </si>
  <si>
    <t>https://justacenter.org/</t>
  </si>
  <si>
    <t>602-254-6524</t>
  </si>
  <si>
    <t>Defenders of Children</t>
  </si>
  <si>
    <t>4810 N 40th St</t>
  </si>
  <si>
    <t>https://www.defendersofchildren.org/</t>
  </si>
  <si>
    <t>602-710-1903</t>
  </si>
  <si>
    <t>Arizona Center for Disability Law - Phoenix</t>
  </si>
  <si>
    <t>5025 East Washington Street
Suite 202</t>
  </si>
  <si>
    <t>https://www.azdisabilitylaw.org</t>
  </si>
  <si>
    <t>602-274-6287; 800-092-2260</t>
  </si>
  <si>
    <t>Arizona Legal Women and Youth Services</t>
  </si>
  <si>
    <t>24 West Camelback Road A335</t>
  </si>
  <si>
    <t>http://alwaysaz.org/</t>
  </si>
  <si>
    <t>602-248-7055</t>
  </si>
  <si>
    <t>Catholic Community Services of Southern Arizona</t>
  </si>
  <si>
    <t>140 West Speedway Suite 230</t>
  </si>
  <si>
    <t>Tucson</t>
  </si>
  <si>
    <t>https://www.ccs-soaz.org</t>
  </si>
  <si>
    <t>520-623-0344; 800-023-0344</t>
  </si>
  <si>
    <t>Our Family Services : Center for Community Dialogue &amp; Training</t>
  </si>
  <si>
    <t>2590 North Alvernon Way</t>
  </si>
  <si>
    <t>https://www.ourfamilyservices.org/</t>
  </si>
  <si>
    <t>520-323-1708</t>
  </si>
  <si>
    <t>Legal Services for Crime Victims in Arizona</t>
  </si>
  <si>
    <t>PO Box 2156</t>
  </si>
  <si>
    <t>Sun City</t>
  </si>
  <si>
    <t>https://lscva.org/</t>
  </si>
  <si>
    <t>623-471-6401</t>
  </si>
  <si>
    <t>Institute for Justice</t>
  </si>
  <si>
    <t>398 South Mill Avenue
Suite 301</t>
  </si>
  <si>
    <t>Tempe</t>
  </si>
  <si>
    <t>https://ij.org/about-us/state-offices/arizona-office/</t>
  </si>
  <si>
    <t>480-557-8300</t>
  </si>
  <si>
    <t>Step Up to Justice</t>
  </si>
  <si>
    <t>320 N. Commerce Park Loop</t>
  </si>
  <si>
    <t>stepuptojustice.org</t>
  </si>
  <si>
    <t>Florence Immigrant &amp; Refugee Rights Project</t>
  </si>
  <si>
    <t>P.O. Box 86299</t>
  </si>
  <si>
    <t>https://firrp.org/</t>
  </si>
  <si>
    <t>Arizona Senior Citizens Law Project</t>
  </si>
  <si>
    <t>4146 North 12th Street</t>
  </si>
  <si>
    <t>https://www.azlawhelp.org/resourceprofile.cfm?id=12</t>
  </si>
  <si>
    <t>602-252-6710</t>
  </si>
  <si>
    <t>Catholic Charities - Central &amp; Northern Arizona</t>
  </si>
  <si>
    <t>4747 North 7th Avenue</t>
  </si>
  <si>
    <t>https://www.catholiccharitiesaz.org</t>
  </si>
  <si>
    <t>602-285-1999</t>
  </si>
  <si>
    <t>Generation Justice</t>
  </si>
  <si>
    <t>3900 E Camelback Rd</t>
  </si>
  <si>
    <t>GenJustice.org</t>
  </si>
  <si>
    <t>Barry Goldwater Institute for Public Policy Research</t>
  </si>
  <si>
    <t>500 East Coronado Road</t>
  </si>
  <si>
    <t>https://goldwaterinstitute.org/</t>
  </si>
  <si>
    <t>602-462-5000</t>
  </si>
  <si>
    <t>Friendly House Immigration Service</t>
  </si>
  <si>
    <t>113 West Sherman Street</t>
  </si>
  <si>
    <t>https://www.friendlyhouse.org/</t>
  </si>
  <si>
    <t>602-257-1870</t>
  </si>
  <si>
    <t>Arkansas Immigrant Defense</t>
  </si>
  <si>
    <t>4024 Wagon Wheel Rd</t>
  </si>
  <si>
    <t>Springdale</t>
  </si>
  <si>
    <t>AIDArkansas.com</t>
  </si>
  <si>
    <t>Jonesboro</t>
  </si>
  <si>
    <t>Disability Rights Arkansas</t>
  </si>
  <si>
    <t>400 W. Capitol #1200</t>
  </si>
  <si>
    <t>Little Rock</t>
  </si>
  <si>
    <t>https://disabilityrightsar.org/</t>
  </si>
  <si>
    <t>501-296-1775</t>
  </si>
  <si>
    <t>Legal Assistance to the Elderly</t>
  </si>
  <si>
    <t>1663 Mission Street</t>
  </si>
  <si>
    <t>San Francisco</t>
  </si>
  <si>
    <t>https://laesf.org/</t>
  </si>
  <si>
    <t>(415) 7574507</t>
  </si>
  <si>
    <t>Open Door Legal</t>
  </si>
  <si>
    <t>60 Ocean Ave</t>
  </si>
  <si>
    <t xml:space="preserve">San Francisco </t>
  </si>
  <si>
    <t>https://opendoorlegal.org/</t>
  </si>
  <si>
    <t>415 7354124</t>
  </si>
  <si>
    <t>The Center for Violence Free Relationships (or The Center Now)
El Dorado Women's Center</t>
  </si>
  <si>
    <t>344 Placerville Dr #11</t>
  </si>
  <si>
    <t>Placerville</t>
  </si>
  <si>
    <t>https://www.pointsoflight.org/awards/el-dorado-womens-center/</t>
  </si>
  <si>
    <t xml:space="preserve">(530) 626-1450 or (916) 939-4464 </t>
  </si>
  <si>
    <t>Santa Clara County Asian Law Alliance</t>
  </si>
  <si>
    <t>991 West Hedding Street</t>
  </si>
  <si>
    <t>San Jose</t>
  </si>
  <si>
    <t>http://asianlawalliance.org/</t>
  </si>
  <si>
    <t>Legal Services for Seniors</t>
  </si>
  <si>
    <t>915 Hilby Avenue</t>
  </si>
  <si>
    <t>Seaside</t>
  </si>
  <si>
    <t>www.issmc.net</t>
  </si>
  <si>
    <t xml:space="preserve">831.674.5863 </t>
  </si>
  <si>
    <t>One Stop Immigration and Educational Center</t>
  </si>
  <si>
    <t>501 W PICO BLVD</t>
  </si>
  <si>
    <t>LOS ANGELES</t>
  </si>
  <si>
    <t>213-746-6264</t>
  </si>
  <si>
    <t>Public Law Center</t>
  </si>
  <si>
    <t>601 Civic Center Drive West</t>
  </si>
  <si>
    <t>SANTA ANA</t>
  </si>
  <si>
    <t>www.publiclawcenter.org</t>
  </si>
  <si>
    <t>AIDS Legal Referral Panel</t>
  </si>
  <si>
    <t>1663 Mission Street Suite 500</t>
  </si>
  <si>
    <t>www.alrp.org</t>
  </si>
  <si>
    <t>Legal Aid Society of San Bernardino</t>
  </si>
  <si>
    <t>588 w 6th street</t>
  </si>
  <si>
    <t>San Bernardino</t>
  </si>
  <si>
    <t>legalaidofsb.org</t>
  </si>
  <si>
    <t>Los Angeles LGBT Center</t>
  </si>
  <si>
    <t>1118 N McCadden Place</t>
  </si>
  <si>
    <t>LA</t>
  </si>
  <si>
    <t>lalgbtcenter.org</t>
  </si>
  <si>
    <t>Eviction Defense Collaborative</t>
  </si>
  <si>
    <t>1338 Mission St</t>
  </si>
  <si>
    <t>www.evictiondefense.org</t>
  </si>
  <si>
    <t>Root &amp; Rebound</t>
  </si>
  <si>
    <t>1730 Franklin Street</t>
  </si>
  <si>
    <t>Oakland</t>
  </si>
  <si>
    <t>www.rootandrebound.org</t>
  </si>
  <si>
    <t>Mental Health Advocacy Services</t>
  </si>
  <si>
    <t>3255 Wilshire Blvd.</t>
  </si>
  <si>
    <t>Los Angeles</t>
  </si>
  <si>
    <t>www.mhas-la.org</t>
  </si>
  <si>
    <t>Family Violence Appellate Project (FVAP)</t>
  </si>
  <si>
    <t>449 15th Street</t>
  </si>
  <si>
    <t>CA</t>
  </si>
  <si>
    <t>www.fvaplaw.org</t>
  </si>
  <si>
    <t>(510) 8587358</t>
  </si>
  <si>
    <t>Bet Tzedek</t>
  </si>
  <si>
    <t>3250 Wilshire Blvd.</t>
  </si>
  <si>
    <t>https://www.bettzedek.org/</t>
  </si>
  <si>
    <t>La Raza Centro Legal San Francisco</t>
  </si>
  <si>
    <t xml:space="preserve">474 Valencia Street </t>
  </si>
  <si>
    <t>Www.lrcl.org</t>
  </si>
  <si>
    <t>Homeless Action Center</t>
  </si>
  <si>
    <t>3126 Shattuck Ave</t>
  </si>
  <si>
    <t>Berkeley</t>
  </si>
  <si>
    <t>www.homelessactioncenter.org</t>
  </si>
  <si>
    <t>Yuba Sutter Legal Center for Seniors</t>
  </si>
  <si>
    <t>725 D ST</t>
  </si>
  <si>
    <t>MARYSVILLE</t>
  </si>
  <si>
    <t>http://www.yubasutterlegalcenter.com/</t>
  </si>
  <si>
    <t>530-742-8289</t>
  </si>
  <si>
    <t>Senior Advocacy Network- Senior Law Project</t>
  </si>
  <si>
    <t xml:space="preserve">1314 G St </t>
  </si>
  <si>
    <t>Modesto</t>
  </si>
  <si>
    <t>https://senioradvocacynetwork.org/</t>
  </si>
  <si>
    <t>209-577-3814</t>
  </si>
  <si>
    <t>Alliance for Children's Rights</t>
  </si>
  <si>
    <t xml:space="preserve">3333 Wilshire Boulevard </t>
  </si>
  <si>
    <t>kids-alliance.org</t>
  </si>
  <si>
    <t>Family Violence Law Center</t>
  </si>
  <si>
    <t>470 27th St</t>
  </si>
  <si>
    <t>www.fvlc.org</t>
  </si>
  <si>
    <t>National Health Law Program</t>
  </si>
  <si>
    <t xml:space="preserve">3701 Wilshire Blvd. </t>
  </si>
  <si>
    <t>www.healthlaw.org</t>
  </si>
  <si>
    <t>Rocky Mountain Children's Law Center</t>
  </si>
  <si>
    <t>1325 S. Colorado Blvd.</t>
  </si>
  <si>
    <t>Denver</t>
  </si>
  <si>
    <t>www.chilCo-ordinating orgwcenter.org</t>
  </si>
  <si>
    <t>Association of Corporate Counsel Colorado</t>
  </si>
  <si>
    <t>3000 Jamaica Court Suite 145</t>
  </si>
  <si>
    <t>Aurora</t>
  </si>
  <si>
    <t>https://www.acc.com/chapters-networks/chapters/colorado</t>
  </si>
  <si>
    <t>303-757-1847</t>
  </si>
  <si>
    <t>Center for Legal Advocacy d/b/a Disability Law Colorado</t>
  </si>
  <si>
    <t>455 ShermanStreet</t>
  </si>
  <si>
    <t>www.disabilitylawco.org</t>
  </si>
  <si>
    <t>913 Wyandot Street</t>
  </si>
  <si>
    <t>www.JAMLAC.org</t>
  </si>
  <si>
    <t>Bridge to Justice</t>
  </si>
  <si>
    <t>1123 Spruce Street</t>
  </si>
  <si>
    <t>Boulder</t>
  </si>
  <si>
    <t>www.boulderbridgetojustice.org</t>
  </si>
  <si>
    <t>Environmental and Animal Defense</t>
  </si>
  <si>
    <t>501 S. Cherry Street 11th Floor</t>
  </si>
  <si>
    <t>https://eadefense.org/</t>
  </si>
  <si>
    <t>720-722-0336</t>
  </si>
  <si>
    <t>Alpine Legal Services</t>
  </si>
  <si>
    <t>109 8th Street #304</t>
  </si>
  <si>
    <t>Glenwood Springs</t>
  </si>
  <si>
    <t>https://www.alpinelegalservices.org/</t>
  </si>
  <si>
    <t>970-945-8858</t>
  </si>
  <si>
    <t>New Haven Legal Assistance Association</t>
  </si>
  <si>
    <t>205 Orange Street</t>
  </si>
  <si>
    <t>New Haven</t>
  </si>
  <si>
    <t>www.nhlegal.org</t>
  </si>
  <si>
    <t>Connecticut Legal Services</t>
  </si>
  <si>
    <t>62 Washington Street</t>
  </si>
  <si>
    <t>Middletown</t>
  </si>
  <si>
    <t>www.ctlegal.org</t>
  </si>
  <si>
    <t>Connecticut Veterans Legal Center</t>
  </si>
  <si>
    <t>114 Boston Post Rd</t>
  </si>
  <si>
    <t>West Haven</t>
  </si>
  <si>
    <t>http://www.ctveteranslegal.org</t>
  </si>
  <si>
    <t>Community Partners in Action formerly Connecticut Prison Association</t>
  </si>
  <si>
    <t>110 Bartholomew Avenue Suite 3010</t>
  </si>
  <si>
    <t>Hartford</t>
  </si>
  <si>
    <t>https://cpa-ct.org/</t>
  </si>
  <si>
    <t>860-566-2030</t>
  </si>
  <si>
    <t>Children in Placement</t>
  </si>
  <si>
    <t>155 East Street</t>
  </si>
  <si>
    <t>https://www.childreninplacement.org/</t>
  </si>
  <si>
    <t>203-784-0344</t>
  </si>
  <si>
    <t>Connecticut Fair Housing Center</t>
  </si>
  <si>
    <t>60 Popieluszko Court</t>
  </si>
  <si>
    <t>www.ctfairhousing.org</t>
  </si>
  <si>
    <t>Statewide Legal Services of Connecticut</t>
  </si>
  <si>
    <t>1290 Silas Deane Highway</t>
  </si>
  <si>
    <t>Wethersfield</t>
  </si>
  <si>
    <t>www.slsct.org</t>
  </si>
  <si>
    <t>8603448096 ext 3017</t>
  </si>
  <si>
    <t>The Children's Law Center</t>
  </si>
  <si>
    <t>30 Arbor St</t>
  </si>
  <si>
    <t>www.clcct.org</t>
  </si>
  <si>
    <t>Connecticut Legal Rights Project</t>
  </si>
  <si>
    <t>P.O. Box 351, Silver Street</t>
  </si>
  <si>
    <t>www.clrp.org</t>
  </si>
  <si>
    <t>Greater Hartford Legal Aid</t>
  </si>
  <si>
    <t xml:space="preserve">999 Asylum Ave. </t>
  </si>
  <si>
    <t>www.ghla.org</t>
  </si>
  <si>
    <t>Delaware Volunteer Legal Services</t>
  </si>
  <si>
    <t>4601 Concord Pike</t>
  </si>
  <si>
    <t>Wilmington</t>
  </si>
  <si>
    <t>dvls.org</t>
  </si>
  <si>
    <t>3024788680, ext. 207</t>
  </si>
  <si>
    <t>Community Legal Aid Society</t>
  </si>
  <si>
    <t>100 W. 10th Street</t>
  </si>
  <si>
    <t>www.declasi.org</t>
  </si>
  <si>
    <t>Network for Victim Recovery - District of Columbia (NVRDistrict of Columbia)</t>
  </si>
  <si>
    <t>6856 Eastern Avenue NW Suite 376</t>
  </si>
  <si>
    <t>https://www.nvrdc.org/</t>
  </si>
  <si>
    <t>202-742-1727</t>
  </si>
  <si>
    <t>Association of Corporate Counsel--St Louis Chapter</t>
  </si>
  <si>
    <t>1001 G Street NW Suite 300W</t>
  </si>
  <si>
    <t>Washington D.C.</t>
  </si>
  <si>
    <t>https://www.acc.com/chapters-networks/chapters/st-louis#</t>
  </si>
  <si>
    <t>314-416-0404</t>
  </si>
  <si>
    <t>Rising for Justice</t>
  </si>
  <si>
    <t>901 4th Street NW Suite 6000</t>
  </si>
  <si>
    <t>https://risingforjustice.org/</t>
  </si>
  <si>
    <t>202-638-4798</t>
  </si>
  <si>
    <t>Legal Counsel for the Elderly</t>
  </si>
  <si>
    <t>601 E Street, NW</t>
  </si>
  <si>
    <t>www.aarp.org/LCE</t>
  </si>
  <si>
    <t>202 4342164</t>
  </si>
  <si>
    <t>Children's Law Center</t>
  </si>
  <si>
    <t>501 3rd St NW</t>
  </si>
  <si>
    <t xml:space="preserve">Washington </t>
  </si>
  <si>
    <t>www.childrenslawcenter.org</t>
  </si>
  <si>
    <t>2024674900 x500</t>
  </si>
  <si>
    <t>Mid-Atlantic Innocence Project</t>
  </si>
  <si>
    <t>1413 K St. NW</t>
  </si>
  <si>
    <t>www.exonerate.org</t>
  </si>
  <si>
    <t>Central American Resource Center (CARECEN)</t>
  </si>
  <si>
    <t>1460 Columibia Rd. NW #C</t>
  </si>
  <si>
    <t>http://carecendc.org/</t>
  </si>
  <si>
    <t>202-328-9799</t>
  </si>
  <si>
    <t>Legal Aid Society of the District of Columbia</t>
  </si>
  <si>
    <t>1331 H Street NW Suite 350</t>
  </si>
  <si>
    <t>https://www.legalaiddc.org</t>
  </si>
  <si>
    <t>202-661-5957</t>
  </si>
  <si>
    <t>Human Rights First - District of Columbia Asylum Legal Representation Project</t>
  </si>
  <si>
    <t>805 15th Street NW Suite 900</t>
  </si>
  <si>
    <t>https://www.humanrightsfirst.org/asylum</t>
  </si>
  <si>
    <t>202-547-5692</t>
  </si>
  <si>
    <t>Tzedek District of Columbia</t>
  </si>
  <si>
    <t>4340 Connecticut Ave NW</t>
  </si>
  <si>
    <t>www.tzedekdc.org</t>
  </si>
  <si>
    <t>Whitman Walker Health Legal Clinic</t>
  </si>
  <si>
    <t>2301 Martin Luther King Jr Ave SE</t>
  </si>
  <si>
    <t>https://www.whitman-walker.org/legal-services</t>
  </si>
  <si>
    <t>202-745-7000</t>
  </si>
  <si>
    <t>Christian Legal Aid of District of Columbia</t>
  </si>
  <si>
    <t>907 Maryland Avenue NE</t>
  </si>
  <si>
    <t>https://www.christianlegalaid-dc.org/</t>
  </si>
  <si>
    <t>202-710-0592</t>
  </si>
  <si>
    <t>Domestic Violence Legal Empowerment and Appeals Project</t>
  </si>
  <si>
    <t>1215 31st St. NW</t>
  </si>
  <si>
    <t>www.dvleap.org</t>
  </si>
  <si>
    <t>The Washington Legal Clinic for the Homeless</t>
  </si>
  <si>
    <t>1200 U Street, NW</t>
  </si>
  <si>
    <t>www.legalclinic.org</t>
  </si>
  <si>
    <t>District of Columbia Affordable Law Firm</t>
  </si>
  <si>
    <t>1717 K Street NW</t>
  </si>
  <si>
    <t>http://dcaffordablelaw.org</t>
  </si>
  <si>
    <t>202-844-5430</t>
  </si>
  <si>
    <t>Bread for the City Legal Services</t>
  </si>
  <si>
    <t>1640 Good Hope Road SE</t>
  </si>
  <si>
    <t>https://breadforthecity.org/</t>
  </si>
  <si>
    <t>202-561-8587</t>
  </si>
  <si>
    <t>Asian Pacific American Legal Resource Center</t>
  </si>
  <si>
    <t>1627 K Street NW</t>
  </si>
  <si>
    <t>www.apalrc.org</t>
  </si>
  <si>
    <t>Mil Mujeres</t>
  </si>
  <si>
    <t>1250 H Street Northwest</t>
  </si>
  <si>
    <t>https://www.milmujeres.org/</t>
  </si>
  <si>
    <t>Amara Legal Center</t>
  </si>
  <si>
    <t>600 Pennsylvania Ave. SE #15255</t>
  </si>
  <si>
    <t>https://www.amaralegal.org/</t>
  </si>
  <si>
    <t>240-257-6492</t>
  </si>
  <si>
    <t>District of Columbia KinCare Alliance</t>
  </si>
  <si>
    <t>1101 Connecticut Avenue, NW</t>
  </si>
  <si>
    <t>www.dckincare.org</t>
  </si>
  <si>
    <t>AKA Archdiocesan Legal Network</t>
  </si>
  <si>
    <t>924 G Street NW</t>
  </si>
  <si>
    <t>https://www.catholiccharitiesdc.org/legalnetwork/</t>
  </si>
  <si>
    <t>202-350-4305</t>
  </si>
  <si>
    <t>Break the Cycle District of Columbia Legal Services Project</t>
  </si>
  <si>
    <t>P.O. Box 66165</t>
  </si>
  <si>
    <t>https://www.breakthecycle.org</t>
  </si>
  <si>
    <t>202-849-6289</t>
  </si>
  <si>
    <t>First Shift Justice Project</t>
  </si>
  <si>
    <t>532 9th St Ne</t>
  </si>
  <si>
    <t>http://www.firstshift.org/</t>
  </si>
  <si>
    <t>202-241-0897</t>
  </si>
  <si>
    <t>CAIR Florida</t>
  </si>
  <si>
    <t>8076 N. 56TH STREET</t>
  </si>
  <si>
    <t>TAMPA</t>
  </si>
  <si>
    <t>www.cairflorida.org</t>
  </si>
  <si>
    <t>8135141414 ext 208</t>
  </si>
  <si>
    <t>Creative Services</t>
  </si>
  <si>
    <t>1910 South Pine Avenue</t>
  </si>
  <si>
    <t>Ocala</t>
  </si>
  <si>
    <t>https://ocaladvshelter.org</t>
  </si>
  <si>
    <t>352-351-4009</t>
  </si>
  <si>
    <t>Seminole County Bar Association Legal Aid Society</t>
  </si>
  <si>
    <t>101 West Palmetto Avenue</t>
  </si>
  <si>
    <t>Longwood</t>
  </si>
  <si>
    <t>http://scbalas.com</t>
  </si>
  <si>
    <t>407-834-1660</t>
  </si>
  <si>
    <t>Legal Aid Service of Broward County</t>
  </si>
  <si>
    <t>491 N State Road 7</t>
  </si>
  <si>
    <t>Plantation</t>
  </si>
  <si>
    <t>legalaid.org</t>
  </si>
  <si>
    <t>Florida Legal Services</t>
  </si>
  <si>
    <t>PO Box 533986</t>
  </si>
  <si>
    <t>Orlando</t>
  </si>
  <si>
    <t>www.floridalegal.org</t>
  </si>
  <si>
    <t>Florida Justice Institute</t>
  </si>
  <si>
    <t>100 SE 2nd Street</t>
  </si>
  <si>
    <t>Miami</t>
  </si>
  <si>
    <t>www.floridajusticeinstitute.org</t>
  </si>
  <si>
    <t>Jacksonville Area Legal Aid</t>
  </si>
  <si>
    <t>West Adams Street</t>
  </si>
  <si>
    <t>Jacksonville</t>
  </si>
  <si>
    <t>jaxlegalaid.org</t>
  </si>
  <si>
    <t>9043568371 x 325</t>
  </si>
  <si>
    <t>Cenacle Legal Services</t>
  </si>
  <si>
    <t>237 N. Nassau Street</t>
  </si>
  <si>
    <t>Venice</t>
  </si>
  <si>
    <t>cenaclelegalservices.org</t>
  </si>
  <si>
    <t>Gulfcoast Legal Services</t>
  </si>
  <si>
    <t>501 First Ave. N, Ste. 420</t>
  </si>
  <si>
    <t>FL</t>
  </si>
  <si>
    <t>www.gulfcoastlegal.org</t>
  </si>
  <si>
    <t>7278210726  x271</t>
  </si>
  <si>
    <t>Legal Aid of Manasota</t>
  </si>
  <si>
    <t>www.legalaidofmanasota.org</t>
  </si>
  <si>
    <t>19413660038 x107</t>
  </si>
  <si>
    <t>Americans for Immigrant Justice</t>
  </si>
  <si>
    <t>6355 NW 36th Street</t>
  </si>
  <si>
    <t>aijustice.org</t>
  </si>
  <si>
    <t>Legal Aid Society of the Orange County Bar Association</t>
  </si>
  <si>
    <t>100 East Robinson Street</t>
  </si>
  <si>
    <t>http://legalaidocba.org</t>
  </si>
  <si>
    <t>407-841-8310</t>
  </si>
  <si>
    <t>Legal Aid Society of Palm Beach County</t>
  </si>
  <si>
    <t>423 Fern Street Suite #200</t>
  </si>
  <si>
    <t>West Palm Beach</t>
  </si>
  <si>
    <t>www.legalaidpbc.org</t>
  </si>
  <si>
    <t>561 6558944 x247</t>
  </si>
  <si>
    <t>Southern Legal Counsel</t>
  </si>
  <si>
    <t>1229 NW 12th Avenue</t>
  </si>
  <si>
    <t>Gainesville</t>
  </si>
  <si>
    <t>http://www.southernlegal.org</t>
  </si>
  <si>
    <t>Florida's Children First</t>
  </si>
  <si>
    <t>1401 North University Drive
Suite 408</t>
  </si>
  <si>
    <t>Coral Springs</t>
  </si>
  <si>
    <t>http://www.floridaschildrenfirst.org</t>
  </si>
  <si>
    <t>954-796-0860</t>
  </si>
  <si>
    <t>Guardianship Program Of Dade County</t>
  </si>
  <si>
    <t>8300 NW 53rd Street
Suite 402</t>
  </si>
  <si>
    <t>Doral</t>
  </si>
  <si>
    <t>https://www.guardianshipprogram.org</t>
  </si>
  <si>
    <t>305-592-7642</t>
  </si>
  <si>
    <t>Legal Services of North Florida</t>
  </si>
  <si>
    <t>2119 Delta Blvd.</t>
  </si>
  <si>
    <t>Tallahassee</t>
  </si>
  <si>
    <t>www.lsnf.org</t>
  </si>
  <si>
    <t>Dade Legal Aid</t>
  </si>
  <si>
    <t>123 NW 1 Avenue</t>
  </si>
  <si>
    <t>Https://www.dadelegalaid.org</t>
  </si>
  <si>
    <t>Community Law Program</t>
  </si>
  <si>
    <t>501 First Avenue North
Suite 519</t>
  </si>
  <si>
    <t>St. Petersburg</t>
  </si>
  <si>
    <t>https://www.lawprogram.org</t>
  </si>
  <si>
    <t>727-582-7480</t>
  </si>
  <si>
    <t>Northwest Florida Legal Services</t>
  </si>
  <si>
    <t>226 South Palafox Place</t>
  </si>
  <si>
    <t>Pensacola</t>
  </si>
  <si>
    <t>nwfls.org</t>
  </si>
  <si>
    <t>8504322336 x124</t>
  </si>
  <si>
    <t>Heart of Florida Legal Aid Society</t>
  </si>
  <si>
    <t>550 E Davidson Street</t>
  </si>
  <si>
    <t>Bartow</t>
  </si>
  <si>
    <t>www.hofla.org</t>
  </si>
  <si>
    <t>Community Justice Project</t>
  </si>
  <si>
    <t>3000 Biscayne Blvd</t>
  </si>
  <si>
    <t>communityjusticeproject.com</t>
  </si>
  <si>
    <t>Brevard County Legal Aid</t>
  </si>
  <si>
    <t>1038 HarvinWay
Suite 100</t>
  </si>
  <si>
    <t>Rockledge</t>
  </si>
  <si>
    <t>https://brevardcountylegalaid.org/</t>
  </si>
  <si>
    <t>321-631-2500</t>
  </si>
  <si>
    <t>Lee County Legal Aid Society</t>
  </si>
  <si>
    <t>2400 First St Suite 214</t>
  </si>
  <si>
    <t>Ft. Myers</t>
  </si>
  <si>
    <t>http://leecountylegalaid.org</t>
  </si>
  <si>
    <t>239-334-6118</t>
  </si>
  <si>
    <t xml:space="preserve">Dougherty County Law Library
and Southwest Georgia Legal Self-Help Center
</t>
  </si>
  <si>
    <t>222 Pine Avenue</t>
  </si>
  <si>
    <t>Albany</t>
  </si>
  <si>
    <t>http://www.dougherty.ga.us/lawlibrary</t>
  </si>
  <si>
    <t>229-431-2133</t>
  </si>
  <si>
    <t>Justice Center of Atlanta</t>
  </si>
  <si>
    <t>976 Edgewood Avenue NE</t>
  </si>
  <si>
    <t>Atlanta</t>
  </si>
  <si>
    <t>http://justicecenter.org</t>
  </si>
  <si>
    <t>404-523-8236 ext. 200</t>
  </si>
  <si>
    <t>Georgia Court Appointed Special Advocates  (Georgia CASA)</t>
  </si>
  <si>
    <t>75 Marietta Street NW Suite 404</t>
  </si>
  <si>
    <t>http://gacasa.org</t>
  </si>
  <si>
    <t>404-874-2888</t>
  </si>
  <si>
    <t>Georgia Innocence Project</t>
  </si>
  <si>
    <t>1458 Church Street Suite F</t>
  </si>
  <si>
    <t>Decatur</t>
  </si>
  <si>
    <t>http://ga-innocenceproject.org/</t>
  </si>
  <si>
    <t>404-373-4433</t>
  </si>
  <si>
    <t>Middle Georgia Justice</t>
  </si>
  <si>
    <t>241 3rd Street</t>
  </si>
  <si>
    <t>Macon</t>
  </si>
  <si>
    <t>www.mgajustice.org</t>
  </si>
  <si>
    <t>478 7194921</t>
  </si>
  <si>
    <t>Catholic Charities of the Archdiocese of Atlanta</t>
  </si>
  <si>
    <t>2401 Lake Park Drive</t>
  </si>
  <si>
    <t>Smyrna</t>
  </si>
  <si>
    <t>www.catholiccharitiesatlanta.org</t>
  </si>
  <si>
    <t>Gideon's Promise</t>
  </si>
  <si>
    <t>101 Marietta Street NW #250</t>
  </si>
  <si>
    <t>http://www.gideonspromise.org</t>
  </si>
  <si>
    <t>404-525-4505</t>
  </si>
  <si>
    <t>Advancing Justice Atlanta</t>
  </si>
  <si>
    <t>5680 Oakbrook Parkway Suite 148</t>
  </si>
  <si>
    <t>Norcross</t>
  </si>
  <si>
    <t>http://www.advaningjustice-atlanta.org/</t>
  </si>
  <si>
    <t>404-585-8446</t>
  </si>
  <si>
    <t>Southern Center for Human Rights</t>
  </si>
  <si>
    <t>60 Walton Street NW</t>
  </si>
  <si>
    <t>http://schr.org/action/volunteer</t>
  </si>
  <si>
    <t>404-688-1202</t>
  </si>
  <si>
    <t>Mediation Center of the Pacific</t>
  </si>
  <si>
    <t>245 N. Kukui Street Suite 206</t>
  </si>
  <si>
    <t>Honolulu</t>
  </si>
  <si>
    <t>https://www.mediatehawaii.org</t>
  </si>
  <si>
    <t>808-521-6767 ext. 6</t>
  </si>
  <si>
    <t>Mediation Services of Maui</t>
  </si>
  <si>
    <t>95 Mahalani Street Suite 25</t>
  </si>
  <si>
    <t>Wailuki</t>
  </si>
  <si>
    <t>https://www.mauimediation.org</t>
  </si>
  <si>
    <t>808-244-5744</t>
  </si>
  <si>
    <t>Intermountain Fair Housing Council</t>
  </si>
  <si>
    <t>4696 West Overland Road</t>
  </si>
  <si>
    <t>Boise</t>
  </si>
  <si>
    <t>www.ifhcidaho.org</t>
  </si>
  <si>
    <t>Immigrant Justice Idaho</t>
  </si>
  <si>
    <t>3775 W Cassia Street</t>
  </si>
  <si>
    <t>https://www.immigrantjusticeidaho.org/</t>
  </si>
  <si>
    <t>208-342-0434</t>
  </si>
  <si>
    <t>Idaho Coalition Against Sexual &amp; Domestic Violence</t>
  </si>
  <si>
    <t>1402 W Grove Street</t>
  </si>
  <si>
    <t>www.engagingvoices.org</t>
  </si>
  <si>
    <t>2083840419 x 303</t>
  </si>
  <si>
    <t>Legal Aid Society of Metropolitan Family Services</t>
  </si>
  <si>
    <t>1 N. Dearborn</t>
  </si>
  <si>
    <t>Chicago</t>
  </si>
  <si>
    <t>www.laschicago.org</t>
  </si>
  <si>
    <t>CARPLS Legal Aid</t>
  </si>
  <si>
    <t>17 N State St Ste 1850</t>
  </si>
  <si>
    <t>https://www.carpls.org/</t>
  </si>
  <si>
    <t>312-738-9200</t>
  </si>
  <si>
    <t>Ascend Justice</t>
  </si>
  <si>
    <t>555 W Harrison Street</t>
  </si>
  <si>
    <t>www.ascendjustice.org</t>
  </si>
  <si>
    <t>Life Span Center for Legal Services</t>
  </si>
  <si>
    <t>70 E. Lake Street Suite 600</t>
  </si>
  <si>
    <t>https://life-span.org/</t>
  </si>
  <si>
    <t>312-408-1210</t>
  </si>
  <si>
    <t>Uptown People's Law Center</t>
  </si>
  <si>
    <t>4413 N Sheridan Rd</t>
  </si>
  <si>
    <t>uplcchicago.org</t>
  </si>
  <si>
    <t>Illinois State Bar</t>
  </si>
  <si>
    <t>20 S. Clark St. Suite 900</t>
  </si>
  <si>
    <t>https://www.isba.org/</t>
  </si>
  <si>
    <t>312-726-8775</t>
  </si>
  <si>
    <t>Raise the Floor Alliance</t>
  </si>
  <si>
    <t>1 N LaSalle St. Suite 1275 L</t>
  </si>
  <si>
    <t>https://www.raisetheflooralliance.org/</t>
  </si>
  <si>
    <t>312-795-9115</t>
  </si>
  <si>
    <t>Public Interest Law Initiative</t>
  </si>
  <si>
    <t>105 West Madison Street</t>
  </si>
  <si>
    <t>http://pili.org/</t>
  </si>
  <si>
    <t>312-832-5127</t>
  </si>
  <si>
    <t>Erie Neighborhood House</t>
  </si>
  <si>
    <t>1701 Superior St</t>
  </si>
  <si>
    <t>https://eriehouse.org/</t>
  </si>
  <si>
    <t>312-563-5800</t>
  </si>
  <si>
    <t>33 N LaSalle</t>
  </si>
  <si>
    <t xml:space="preserve">Chicago </t>
  </si>
  <si>
    <t>LCBH.org</t>
  </si>
  <si>
    <t>Legal Council for Health Justice</t>
  </si>
  <si>
    <t>17 N. State</t>
  </si>
  <si>
    <t>www.legalcouncil.org</t>
  </si>
  <si>
    <t>North Suburban Legal Aid Clinic</t>
  </si>
  <si>
    <t>491 Laurel Avenue</t>
  </si>
  <si>
    <t>IL</t>
  </si>
  <si>
    <t>www.nslegalaid.org</t>
  </si>
  <si>
    <t>Farmworker and Landscaper Advocacy Project</t>
  </si>
  <si>
    <t>33 N State St</t>
  </si>
  <si>
    <t>flapillinois.org</t>
  </si>
  <si>
    <t>Illinois Legal Aid Online</t>
  </si>
  <si>
    <t>120 S La Salle St Suite 900</t>
  </si>
  <si>
    <t>https://www.illinoislegalaid.org/</t>
  </si>
  <si>
    <t>312-977-9047</t>
  </si>
  <si>
    <t>Beyond Legal Aid</t>
  </si>
  <si>
    <t>17 N State Street</t>
  </si>
  <si>
    <t>www.beyondlegalaid.org</t>
  </si>
  <si>
    <t>World Relief Chicago Land</t>
  </si>
  <si>
    <t>3507 W Lawrence</t>
  </si>
  <si>
    <t>https://worldreliefchicago.org/</t>
  </si>
  <si>
    <t>James B Moran Center for Youth Advocacy</t>
  </si>
  <si>
    <t>1900 Dempster Street</t>
  </si>
  <si>
    <t>Evanston</t>
  </si>
  <si>
    <t>moran-center.org</t>
  </si>
  <si>
    <t>DuPage Bar Legal Aid Service</t>
  </si>
  <si>
    <t>126 South County Farm Road</t>
  </si>
  <si>
    <t>Wheaton</t>
  </si>
  <si>
    <t>www.dupagelegalaid.org/</t>
  </si>
  <si>
    <t>630-653-6212</t>
  </si>
  <si>
    <t>Legal Aid Corporation of Tippecanoe County</t>
  </si>
  <si>
    <t>300 Main Street</t>
  </si>
  <si>
    <t>Lafayette</t>
  </si>
  <si>
    <t>www.tclegalaid.org</t>
  </si>
  <si>
    <t>Legal Aid Society of Evansville</t>
  </si>
  <si>
    <t>1 NW MLK Blvd Suite 105</t>
  </si>
  <si>
    <t>Evansville</t>
  </si>
  <si>
    <t>https://www.evansvillegov.org</t>
  </si>
  <si>
    <t>812-435-5173</t>
  </si>
  <si>
    <t>Child Advocates</t>
  </si>
  <si>
    <t>8200 Haverstick Rd Suite 240</t>
  </si>
  <si>
    <t>Indianapolis</t>
  </si>
  <si>
    <t>https://www.childadvocates.net</t>
  </si>
  <si>
    <t>317-205-3055</t>
  </si>
  <si>
    <t>Indianapolis Legal Aid Society</t>
  </si>
  <si>
    <t>615 North Alabama Street</t>
  </si>
  <si>
    <t>indylas.org</t>
  </si>
  <si>
    <t>Friends of Hammond Legal Aid and Clinic</t>
  </si>
  <si>
    <t>1402 173rd Street</t>
  </si>
  <si>
    <t>Hammond</t>
  </si>
  <si>
    <t>219-853-6611</t>
  </si>
  <si>
    <t>Middle Way House (Bloomington)</t>
  </si>
  <si>
    <t>318 S Washington Street</t>
  </si>
  <si>
    <t>Bloomington</t>
  </si>
  <si>
    <t>https://www.middlewayhouse.org</t>
  </si>
  <si>
    <t>812-333-7404</t>
  </si>
  <si>
    <t>Kids First Law Center</t>
  </si>
  <si>
    <t>420 6th Street SE Suite 160</t>
  </si>
  <si>
    <t>Cedar Rapids</t>
  </si>
  <si>
    <t>www.kidsfirstiowa.org</t>
  </si>
  <si>
    <t>319-365-5437</t>
  </si>
  <si>
    <t>Iowa Coalition Against Domestic Violence</t>
  </si>
  <si>
    <t>4725 Merle Hay Road</t>
  </si>
  <si>
    <t>Des Moines</t>
  </si>
  <si>
    <t>www.icadv.org</t>
  </si>
  <si>
    <t>Legal Aid of Story County</t>
  </si>
  <si>
    <t>937 6th St</t>
  </si>
  <si>
    <t>www.legalaidstory.com</t>
  </si>
  <si>
    <t>515-382-2471</t>
  </si>
  <si>
    <t>Paul E Wilson Project for Innocence &amp; Post-Conviction Remedies- University of Kansas</t>
  </si>
  <si>
    <t>Green Hall 1535 W. 15th Street</t>
  </si>
  <si>
    <t>Lawrence</t>
  </si>
  <si>
    <t xml:space="preserve">law.ku.edu/project-innocence </t>
  </si>
  <si>
    <t>785-864-5571</t>
  </si>
  <si>
    <t>Consumer Credit Counseling Service of Wichita</t>
  </si>
  <si>
    <t>727 N Waco Ave Suite 570</t>
  </si>
  <si>
    <t>Wichita</t>
  </si>
  <si>
    <t>kscccs.org</t>
  </si>
  <si>
    <t>316-265-2000</t>
  </si>
  <si>
    <t>Disability Rights Center of Kansas</t>
  </si>
  <si>
    <t>214 SW 6th Ave.</t>
  </si>
  <si>
    <t>Topeka</t>
  </si>
  <si>
    <t>www.drckansas.org</t>
  </si>
  <si>
    <t>Kansas Legal Services</t>
  </si>
  <si>
    <t>712 S Kansas Avenue</t>
  </si>
  <si>
    <t>https://www.kansaslegalservices.org/</t>
  </si>
  <si>
    <t>Kentucky Equal Justice Center</t>
  </si>
  <si>
    <t>201 West Short Street</t>
  </si>
  <si>
    <t>Lexington</t>
  </si>
  <si>
    <t>kyequaljustice.org</t>
  </si>
  <si>
    <t>Institute for Compassion in Justice</t>
  </si>
  <si>
    <t>PO Box 911131</t>
  </si>
  <si>
    <t>http://icj-ky.org</t>
  </si>
  <si>
    <t>Lexington Fair Housing Council</t>
  </si>
  <si>
    <t>207 East Reynolds Rd. #130</t>
  </si>
  <si>
    <t>www.lexingtonfairhousing.com</t>
  </si>
  <si>
    <t>859-971-8067</t>
  </si>
  <si>
    <t>Catholic Charities of Louisville</t>
  </si>
  <si>
    <t>2911 S.4th St</t>
  </si>
  <si>
    <t>Louisville</t>
  </si>
  <si>
    <t>https://cclou.org/</t>
  </si>
  <si>
    <t>502-637-9786</t>
  </si>
  <si>
    <t>Micah Legal</t>
  </si>
  <si>
    <t>219 East Short Street 2nd Fl.</t>
  </si>
  <si>
    <t>micahlegal.org</t>
  </si>
  <si>
    <t>859-568-3129</t>
  </si>
  <si>
    <t>The Nest-Center for Women Children &amp; Families</t>
  </si>
  <si>
    <t>530 N.Limestone St.</t>
  </si>
  <si>
    <t>https://thenestlexington.org</t>
  </si>
  <si>
    <t>859-259-1974</t>
  </si>
  <si>
    <t>Appalachian Citizens Law Center</t>
  </si>
  <si>
    <t>317 E. Main St.</t>
  </si>
  <si>
    <t>Whitesburg</t>
  </si>
  <si>
    <t>https://appalachianlawcenter.org</t>
  </si>
  <si>
    <t>606-633-3929</t>
  </si>
  <si>
    <t>Kentucky Resources Council</t>
  </si>
  <si>
    <t>213 St. Clair Street Suite 200</t>
  </si>
  <si>
    <t>Frankfort</t>
  </si>
  <si>
    <t>www.kyrc.org</t>
  </si>
  <si>
    <t>502-875-2428</t>
  </si>
  <si>
    <t>Chez Hope</t>
  </si>
  <si>
    <t>801 Main St.</t>
  </si>
  <si>
    <t>Franklin</t>
  </si>
  <si>
    <t>chezhope.org</t>
  </si>
  <si>
    <t>720986472; 337-828-4200</t>
  </si>
  <si>
    <t>Beauregard Community Concerns - June Jenkins Women's Shelter</t>
  </si>
  <si>
    <t>DeRidder</t>
  </si>
  <si>
    <t>720870513; 337-462-1452</t>
  </si>
  <si>
    <t>Louisiana CASA</t>
  </si>
  <si>
    <t>1120 Government Street Building I</t>
  </si>
  <si>
    <t>Baton Rouge</t>
  </si>
  <si>
    <t>www.louisianacasa.org</t>
  </si>
  <si>
    <t>721265057; 225-930-0305</t>
  </si>
  <si>
    <t>Jeff Davis Communities Against Domestic Violence</t>
  </si>
  <si>
    <t>PO Box 826</t>
  </si>
  <si>
    <t>Jennings</t>
  </si>
  <si>
    <t>https://jeffdaviscada.com/</t>
  </si>
  <si>
    <t>337-616-8418</t>
  </si>
  <si>
    <t>Oasis of Safe Haven</t>
  </si>
  <si>
    <t>P.O. Box 276</t>
  </si>
  <si>
    <t>Lake Charles</t>
  </si>
  <si>
    <t>www.oasisasafehaven.org</t>
  </si>
  <si>
    <t>720859660; 337-436-4552</t>
  </si>
  <si>
    <t>Project Celebration</t>
  </si>
  <si>
    <t>5580 W. Main Street</t>
  </si>
  <si>
    <t>Many</t>
  </si>
  <si>
    <t>projectcelebration.com</t>
  </si>
  <si>
    <t>721144152; 318-256-6242</t>
  </si>
  <si>
    <t>Ella Project</t>
  </si>
  <si>
    <t>421 Frenchman St. Suite 200</t>
  </si>
  <si>
    <t>New Orleans</t>
  </si>
  <si>
    <t>ellanola.org</t>
  </si>
  <si>
    <t>812192048; 504-250-0429</t>
  </si>
  <si>
    <t>P.O Box 7</t>
  </si>
  <si>
    <t>Arabi</t>
  </si>
  <si>
    <t>fvpsb.org</t>
  </si>
  <si>
    <t>581834566; 504-277-3177</t>
  </si>
  <si>
    <t>Justice &amp; Accountability Center of Louisiana</t>
  </si>
  <si>
    <t>4035 Washington Avenue</t>
  </si>
  <si>
    <t>www.jaclouisiana.org</t>
  </si>
  <si>
    <t>The Haven</t>
  </si>
  <si>
    <t>P.O. Box 4279</t>
  </si>
  <si>
    <t>Houma</t>
  </si>
  <si>
    <t>www.havenhelps.org</t>
  </si>
  <si>
    <t>985-872-0757</t>
  </si>
  <si>
    <t>The Southwest Louisiana Law Center</t>
  </si>
  <si>
    <t>1011 Lakeshore Drive</t>
  </si>
  <si>
    <t>Lake charles</t>
  </si>
  <si>
    <t>swla-law-center.com</t>
  </si>
  <si>
    <t>Youth Service Bureau of St Tammany</t>
  </si>
  <si>
    <t>430 N. New Hampshire St</t>
  </si>
  <si>
    <t>Covington</t>
  </si>
  <si>
    <t>www.ysbworks.com</t>
  </si>
  <si>
    <t>720933867; 985-893-2570</t>
  </si>
  <si>
    <t>Legal Services for the Elderly</t>
  </si>
  <si>
    <t>5 Wabon Street</t>
  </si>
  <si>
    <t>Augusta</t>
  </si>
  <si>
    <t>www.mainelse.org</t>
  </si>
  <si>
    <t>VLP</t>
  </si>
  <si>
    <t>75 Pearl St.</t>
  </si>
  <si>
    <t>Portland</t>
  </si>
  <si>
    <t>MAINE</t>
  </si>
  <si>
    <t>www.vlp.org</t>
  </si>
  <si>
    <t>The Next Step Domestic Violence Project Legal Services</t>
  </si>
  <si>
    <t xml:space="preserve">733 Bangor Road </t>
  </si>
  <si>
    <t>Ellsworth</t>
  </si>
  <si>
    <t>https://www.nextstepdvproject.org/</t>
  </si>
  <si>
    <t>207-667-0176</t>
  </si>
  <si>
    <t>Maine Equal Justice Partners</t>
  </si>
  <si>
    <t>Maine Equal Justice</t>
  </si>
  <si>
    <t>maineequaljustice.org</t>
  </si>
  <si>
    <t>Immigrant Legal Advocacy Project</t>
  </si>
  <si>
    <t xml:space="preserve">489 Congress St. </t>
  </si>
  <si>
    <t>ilapmaine.org</t>
  </si>
  <si>
    <t>CASA de Maryland</t>
  </si>
  <si>
    <t>8151 15th Avenue</t>
  </si>
  <si>
    <t>Langley Park</t>
  </si>
  <si>
    <t>http://www.wearecasa.org</t>
  </si>
  <si>
    <t>443-801-8137</t>
  </si>
  <si>
    <t>Maryland Crime Victims' Resource Center</t>
  </si>
  <si>
    <t>1001 Prince George's Blvd</t>
  </si>
  <si>
    <t>Upper Marlboro</t>
  </si>
  <si>
    <t>mdcrimevictims.org</t>
  </si>
  <si>
    <t>Catholic Charities Baltimore Immigration Legal Services</t>
  </si>
  <si>
    <t>320 Cathedral Street</t>
  </si>
  <si>
    <t>Baltimore</t>
  </si>
  <si>
    <t>http://www.catholiccharities-md.org</t>
  </si>
  <si>
    <t>667-600-2032</t>
  </si>
  <si>
    <t>Alternative Directions</t>
  </si>
  <si>
    <t>2505 North Charles Street</t>
  </si>
  <si>
    <t>http://www.alternativedirectionsinc.org</t>
  </si>
  <si>
    <t>410-889-5072</t>
  </si>
  <si>
    <t>Child Justice</t>
  </si>
  <si>
    <t xml:space="preserve">8720 Georgia Ave. </t>
  </si>
  <si>
    <t>www.child-justice.org</t>
  </si>
  <si>
    <t>House of Ruth Maryland</t>
  </si>
  <si>
    <t>2201 Argonne Drive</t>
  </si>
  <si>
    <t>http://www.hruth.org</t>
  </si>
  <si>
    <t>410-554-8463</t>
  </si>
  <si>
    <t>Mid-Shore Council on Family Violence</t>
  </si>
  <si>
    <t>8626 Brooks Drive Suite 102</t>
  </si>
  <si>
    <t>Easton</t>
  </si>
  <si>
    <t>http://midshoreprobono.org</t>
  </si>
  <si>
    <t>410-690-3222</t>
  </si>
  <si>
    <t>Life Crisis Center</t>
  </si>
  <si>
    <t>P.O. Box 387</t>
  </si>
  <si>
    <t>Salisbury</t>
  </si>
  <si>
    <t>http://www.lifecrisiscenter.org</t>
  </si>
  <si>
    <t>410-749-0771</t>
  </si>
  <si>
    <t>Public Justice Center</t>
  </si>
  <si>
    <t>210 N Charles St</t>
  </si>
  <si>
    <t>https://publicjustice.org</t>
  </si>
  <si>
    <t>SARC (Sexual Assault/Spouse Abuse Resource Center)</t>
  </si>
  <si>
    <t>P.O. Box 1207</t>
  </si>
  <si>
    <t>Bel Air</t>
  </si>
  <si>
    <t>https://www.sarc-maryland.org</t>
  </si>
  <si>
    <t>410-836-8431</t>
  </si>
  <si>
    <t>Sexual Assault Legal Institute/Maryland Coalition Against Sexual Assault</t>
  </si>
  <si>
    <t>P.O. Box 8782</t>
  </si>
  <si>
    <t>Silver Spring</t>
  </si>
  <si>
    <t>https://mcasa.org/survivors/sali</t>
  </si>
  <si>
    <t>301-565-2277</t>
  </si>
  <si>
    <t>The Women's Law Center of Maryland</t>
  </si>
  <si>
    <t>305 W. Chesapeake Ave.</t>
  </si>
  <si>
    <t>MD</t>
  </si>
  <si>
    <t>www.wlcmd.org</t>
  </si>
  <si>
    <t>Southern Maryland Center for Family Advocacy</t>
  </si>
  <si>
    <t>23918 Mervell Dean Road Box 760</t>
  </si>
  <si>
    <t>Hollywood</t>
  </si>
  <si>
    <t>http://www.smcfa.net</t>
  </si>
  <si>
    <t>301-373-4141</t>
  </si>
  <si>
    <t>St Ambrose Housing Aid Center</t>
  </si>
  <si>
    <t>321 E. 25th Street</t>
  </si>
  <si>
    <t>https://www.stambros.org</t>
  </si>
  <si>
    <t>410-366-8550</t>
  </si>
  <si>
    <t>Citizens Assisting and Sheltering the Abused (CASA)</t>
  </si>
  <si>
    <t>116 W. Baltimore Street</t>
  </si>
  <si>
    <t>Hagerstown</t>
  </si>
  <si>
    <t>http://www.casainc.org</t>
  </si>
  <si>
    <t>301-739-4990</t>
  </si>
  <si>
    <t>Community Law Center</t>
  </si>
  <si>
    <t>3355 Keswick Road</t>
  </si>
  <si>
    <t xml:space="preserve">Www.communitylaw.org </t>
  </si>
  <si>
    <t>FreeState Justice</t>
  </si>
  <si>
    <t>2526 Saint Paul Street</t>
  </si>
  <si>
    <t>https://freestate-justice.org</t>
  </si>
  <si>
    <t>410-625-5428</t>
  </si>
  <si>
    <t>National Association of the Deaf</t>
  </si>
  <si>
    <t>8630 Fenton Street</t>
  </si>
  <si>
    <t>SILVER SPRING</t>
  </si>
  <si>
    <t>www.nad.org</t>
  </si>
  <si>
    <t>Heartly House</t>
  </si>
  <si>
    <t>P.O. Box 857</t>
  </si>
  <si>
    <t>Frederick</t>
  </si>
  <si>
    <t>https://www.heartlyhouse.org</t>
  </si>
  <si>
    <t>301-418-6610</t>
  </si>
  <si>
    <t>HopeWorks of Howard County</t>
  </si>
  <si>
    <t>9770 Patuxent Woods Dr. Suite 300</t>
  </si>
  <si>
    <t>Columbia</t>
  </si>
  <si>
    <t>http://www.wearehopeworks.org</t>
  </si>
  <si>
    <t>410-997-0304</t>
  </si>
  <si>
    <t>Disability Rights Maryland</t>
  </si>
  <si>
    <t>1500 Union Avenue</t>
  </si>
  <si>
    <t>https://disabilityrightsmd.org/</t>
  </si>
  <si>
    <t>Homeless Persons Representation Project</t>
  </si>
  <si>
    <t>201 N. Charles Street</t>
  </si>
  <si>
    <t>www.hprplaw.org</t>
  </si>
  <si>
    <t>4106856589 x17</t>
  </si>
  <si>
    <t>Casa Myrna Vazquez</t>
  </si>
  <si>
    <t>451 Blue Hill Avenue</t>
  </si>
  <si>
    <t>Boston</t>
  </si>
  <si>
    <t>www.casamyrna.org</t>
  </si>
  <si>
    <t>Justice Resource Institute Health Law Institute</t>
  </si>
  <si>
    <t>160 Gould Street Suite 300</t>
  </si>
  <si>
    <t>Needham</t>
  </si>
  <si>
    <t>https://jri.org/</t>
  </si>
  <si>
    <t>(857) 399-1910</t>
  </si>
  <si>
    <t>National Consumer Law Center</t>
  </si>
  <si>
    <t xml:space="preserve">7 Winthrop Square 4th Floor
</t>
  </si>
  <si>
    <t>https://www.nclc.org/</t>
  </si>
  <si>
    <t>617-542-8010</t>
  </si>
  <si>
    <t>Victim Rights Law Center</t>
  </si>
  <si>
    <t>115 Broad Street</t>
  </si>
  <si>
    <t>www.victimrights.org</t>
  </si>
  <si>
    <t>Massachusetts Legal Assistance Corporation</t>
  </si>
  <si>
    <t>18 Tremont Street Suite 1010</t>
  </si>
  <si>
    <t>https://mlac.org/</t>
  </si>
  <si>
    <t>617-367-8544</t>
  </si>
  <si>
    <t>178 Tremont Street</t>
  </si>
  <si>
    <t>https://bostonabcd.org</t>
  </si>
  <si>
    <t>617-445-6000</t>
  </si>
  <si>
    <t>AIDS Action Committee</t>
  </si>
  <si>
    <t>75 Amory Street</t>
  </si>
  <si>
    <t>https://aac.org/</t>
  </si>
  <si>
    <t>617-437-6200</t>
  </si>
  <si>
    <t>Center for Public Representation</t>
  </si>
  <si>
    <t>22 Green Street</t>
  </si>
  <si>
    <t>Northampton</t>
  </si>
  <si>
    <t>centerforpublicrep.org</t>
  </si>
  <si>
    <t>Medical-Legal Partnership/Boston (see above)</t>
  </si>
  <si>
    <t>200 Portland Street 5th Floor</t>
  </si>
  <si>
    <t>http://www.mlpboston.org/</t>
  </si>
  <si>
    <t>617-336-7500</t>
  </si>
  <si>
    <t>MetroWest Mediation Services</t>
  </si>
  <si>
    <t>220 North Main St 106</t>
  </si>
  <si>
    <t>Natick</t>
  </si>
  <si>
    <t>https://www.metrowestmediationservices.org/</t>
  </si>
  <si>
    <t>508-872-9495</t>
  </si>
  <si>
    <t>Northeast Legal Aid</t>
  </si>
  <si>
    <t xml:space="preserve">50 Island St. </t>
  </si>
  <si>
    <t>northeastlegalaid.org</t>
  </si>
  <si>
    <t>REACH Beyond Domestic Violence</t>
  </si>
  <si>
    <t>PO Box 540024</t>
  </si>
  <si>
    <t>Waltham</t>
  </si>
  <si>
    <t>https://reachma.org/</t>
  </si>
  <si>
    <t xml:space="preserve">800-899-4000 </t>
  </si>
  <si>
    <t>Children?s Law Center of Massachusetts</t>
  </si>
  <si>
    <t xml:space="preserve">PO Box 710, 298 Union Street </t>
  </si>
  <si>
    <t>Lynn</t>
  </si>
  <si>
    <t>www.clcm.org</t>
  </si>
  <si>
    <t>Massachusetts Immigration and Refugee Advocacy Coalition (MIRA)</t>
  </si>
  <si>
    <t>105 Chauncy Street Suite 901</t>
  </si>
  <si>
    <t>https://www.miracoalition.org/</t>
  </si>
  <si>
    <t>617-350-5480</t>
  </si>
  <si>
    <t>Mass 211</t>
  </si>
  <si>
    <t>46 Park St</t>
  </si>
  <si>
    <t>Framingham</t>
  </si>
  <si>
    <t>https://mass211.org/</t>
  </si>
  <si>
    <t>877-211-6277</t>
  </si>
  <si>
    <t>Women's Bar Foundation of Massachusetts</t>
  </si>
  <si>
    <t>105 CHAUNCY STREET</t>
  </si>
  <si>
    <t>BOSTON</t>
  </si>
  <si>
    <t>https://wbawbf.org/content/wbf</t>
  </si>
  <si>
    <t>Veterans Legal Services</t>
  </si>
  <si>
    <t>P.O. Box 8457</t>
  </si>
  <si>
    <t>www.veteranslegalservices.org</t>
  </si>
  <si>
    <t>Hampden County Bar Association</t>
  </si>
  <si>
    <t>P.O. Box 559 · 50 State Street</t>
  </si>
  <si>
    <t>Springfield</t>
  </si>
  <si>
    <t>https://www.hcbar.org/</t>
  </si>
  <si>
    <t>413-732-4660</t>
  </si>
  <si>
    <t>Essex County Bar Association</t>
  </si>
  <si>
    <t>45 Congress Street Suite 4100</t>
  </si>
  <si>
    <t>Salem</t>
  </si>
  <si>
    <t>https://essexcountybar.org/</t>
  </si>
  <si>
    <t>978-741-7888</t>
  </si>
  <si>
    <t>Mediation Works</t>
  </si>
  <si>
    <t>10 Liberty Square 4th Floor</t>
  </si>
  <si>
    <t>https://www.mwi.org/</t>
  </si>
  <si>
    <t>617-973-9739</t>
  </si>
  <si>
    <t>Ascentria Care Alliance</t>
  </si>
  <si>
    <t>14 East Worchester Street Suite 300</t>
  </si>
  <si>
    <t>Worcester</t>
  </si>
  <si>
    <t>https://www.ascentria.org/</t>
  </si>
  <si>
    <t>774-243-3900</t>
  </si>
  <si>
    <t>Bristol County Bar Association</t>
  </si>
  <si>
    <t>448 County Street</t>
  </si>
  <si>
    <t>New Bedford</t>
  </si>
  <si>
    <t>https://bristolcountybar.org/</t>
  </si>
  <si>
    <t>508-990-1303</t>
  </si>
  <si>
    <t>Massachusetts Fair Housing Center</t>
  </si>
  <si>
    <t>57 Suffolk Street</t>
  </si>
  <si>
    <t>Holyoke</t>
  </si>
  <si>
    <t>www.massfairhousing.org</t>
  </si>
  <si>
    <t>Dismas House</t>
  </si>
  <si>
    <t>Post Office Box 30125</t>
  </si>
  <si>
    <t>http://www.dismasisfamily.org/</t>
  </si>
  <si>
    <t>508-882-0000</t>
  </si>
  <si>
    <t>Greater Boston Legal Services</t>
  </si>
  <si>
    <t>197 Friend Street</t>
  </si>
  <si>
    <t>www.gbls.org</t>
  </si>
  <si>
    <t>Plymouth County Bar Association</t>
  </si>
  <si>
    <t>P.O. Box 7303</t>
  </si>
  <si>
    <t>Brockton</t>
  </si>
  <si>
    <t>https://plymouthcountybar.com/</t>
  </si>
  <si>
    <t>617-899-3997</t>
  </si>
  <si>
    <t>Project Citizenship</t>
  </si>
  <si>
    <t>4 Faneuil South Market Building 3rd Floor</t>
  </si>
  <si>
    <t>https://projectcitizenship.org/</t>
  </si>
  <si>
    <t>617-694-5949</t>
  </si>
  <si>
    <t>Finex House</t>
  </si>
  <si>
    <t>PO Box 300670</t>
  </si>
  <si>
    <t>Jamaica Plain</t>
  </si>
  <si>
    <t>https://www.finexhouse.org/</t>
  </si>
  <si>
    <t>617-436-2002</t>
  </si>
  <si>
    <t>Rian Immigrant Center</t>
  </si>
  <si>
    <t>1 State St</t>
  </si>
  <si>
    <t>www.riancenter.org</t>
  </si>
  <si>
    <t>Greater Brockton Center for Dispute Resolution</t>
  </si>
  <si>
    <t>215 Main Street Room 207</t>
  </si>
  <si>
    <t>http://www.gbcdr.org/</t>
  </si>
  <si>
    <t>508-897-2868</t>
  </si>
  <si>
    <t>Metro West Legal Services</t>
  </si>
  <si>
    <t>63 Fountain Street #304</t>
  </si>
  <si>
    <t>https://www.mwlegal.org</t>
  </si>
  <si>
    <t>508-620-1830</t>
  </si>
  <si>
    <t>Barnstable County Bar Association</t>
  </si>
  <si>
    <t>3180 Main Street</t>
  </si>
  <si>
    <t>Barnstable</t>
  </si>
  <si>
    <t>https://barnstablebar.org/</t>
  </si>
  <si>
    <t>508-362-2121</t>
  </si>
  <si>
    <t>Massachusetts Advocates for Children</t>
  </si>
  <si>
    <t>25 Kingston St.</t>
  </si>
  <si>
    <t>www.massadvocates.org</t>
  </si>
  <si>
    <t>DOVE (DOmestic Violence Ended)</t>
  </si>
  <si>
    <t>PO Box 690267</t>
  </si>
  <si>
    <t>Quincy</t>
  </si>
  <si>
    <t>https://www.dovema.org/</t>
  </si>
  <si>
    <t>6177704065 x401</t>
  </si>
  <si>
    <t>Sugar Law Center for Social and Economic Justice</t>
  </si>
  <si>
    <t>4605 Cass Ave</t>
  </si>
  <si>
    <t>Detroit</t>
  </si>
  <si>
    <t>https://www.sugarlaw.org/</t>
  </si>
  <si>
    <t>313-993-4505</t>
  </si>
  <si>
    <t>Detroit Justice Center</t>
  </si>
  <si>
    <t>1420 Washington Blvd</t>
  </si>
  <si>
    <t>https://www.detroitjustice.org/</t>
  </si>
  <si>
    <t>(313) 3198259</t>
  </si>
  <si>
    <t>Justice for Our Neighbors Michigan</t>
  </si>
  <si>
    <t>207 Fulton St. E Ste 3101</t>
  </si>
  <si>
    <t xml:space="preserve">Grand Rapids </t>
  </si>
  <si>
    <t>http://www.jfonmi.org/</t>
  </si>
  <si>
    <t>616-301-7461</t>
  </si>
  <si>
    <t>Michigan Migrant Legal Assistance Project</t>
  </si>
  <si>
    <t>1104 Fuller Ave NE</t>
  </si>
  <si>
    <t>http://migrantlegalaid.com</t>
  </si>
  <si>
    <t>616-454-5055</t>
  </si>
  <si>
    <t>United Community Housing Coalition</t>
  </si>
  <si>
    <t>2727 Second</t>
  </si>
  <si>
    <t>uchcdetroit.org</t>
  </si>
  <si>
    <t>313 7254895</t>
  </si>
  <si>
    <t>Disability Rights Michigan (DRM)</t>
  </si>
  <si>
    <t>4905 Legacy Pkway Ste 500</t>
  </si>
  <si>
    <t>Lansing</t>
  </si>
  <si>
    <t>https://www.drmich.org</t>
  </si>
  <si>
    <t>517-487-1755</t>
  </si>
  <si>
    <t>Freedom House</t>
  </si>
  <si>
    <t>1777 N. Rademacher</t>
  </si>
  <si>
    <t>https://www.freedomhousedetroit.org/</t>
  </si>
  <si>
    <t>313-964-4320</t>
  </si>
  <si>
    <t>Genesee County Legal Aid Society d/b/a Center for Civil Justice</t>
  </si>
  <si>
    <t>436 S. Saginaw Street</t>
  </si>
  <si>
    <t>Flint</t>
  </si>
  <si>
    <t>www.ccj-mi.org</t>
  </si>
  <si>
    <t>Child Advocacy Team</t>
  </si>
  <si>
    <t>1023 Church Steeet</t>
  </si>
  <si>
    <t>l-gal.org</t>
  </si>
  <si>
    <t>Southwest Detroit Immigrant and Refugee Center</t>
  </si>
  <si>
    <t>329 West Grand Blvd</t>
  </si>
  <si>
    <t>http://detimmigrantcenter.com</t>
  </si>
  <si>
    <t>(313) 4373985</t>
  </si>
  <si>
    <t>Diocese of Kalamazoo Immigration Assistance Program</t>
  </si>
  <si>
    <t>215 N Westnedge Ave</t>
  </si>
  <si>
    <t>Kalamazoo</t>
  </si>
  <si>
    <t>https://diokzoo.org/immigration-assistance-program</t>
  </si>
  <si>
    <t>Michigan Legal Services</t>
  </si>
  <si>
    <t>www.milegalservices.org</t>
  </si>
  <si>
    <t>Legal Aid and Defender Association</t>
  </si>
  <si>
    <t>613 Abbott Street Ste. 610</t>
  </si>
  <si>
    <t>http://ladadetroit.org/</t>
  </si>
  <si>
    <t>313-967-5555</t>
  </si>
  <si>
    <t>Wayne County Neighborhood Legal Services DBA Neighborhood Legal Services Michigan</t>
  </si>
  <si>
    <t xml:space="preserve">7310 WOODWARD AVE </t>
  </si>
  <si>
    <t>DETROIT</t>
  </si>
  <si>
    <t>www.nlsmichigan.org</t>
  </si>
  <si>
    <t>Michigan Indian Legal Services</t>
  </si>
  <si>
    <t xml:space="preserve">814 S Garfield Avenue </t>
  </si>
  <si>
    <t>Traverse City</t>
  </si>
  <si>
    <t>mils3.org</t>
  </si>
  <si>
    <t>Michigan Statewide Advocacy Services</t>
  </si>
  <si>
    <t>15 S. Washington Street</t>
  </si>
  <si>
    <t>Ypsilanti</t>
  </si>
  <si>
    <t>http://michigansas.org/</t>
  </si>
  <si>
    <t>JustUs Health</t>
  </si>
  <si>
    <t>2577 W Territorial Rd.</t>
  </si>
  <si>
    <t>St. Paul</t>
  </si>
  <si>
    <t>https://www.justushealth.org/</t>
  </si>
  <si>
    <t>612-341-2060</t>
  </si>
  <si>
    <t>The Advocates for Human Rights</t>
  </si>
  <si>
    <t>330 2nd Ave. S</t>
  </si>
  <si>
    <t>Minneapolis</t>
  </si>
  <si>
    <t>https://www.theadvocatesforhumanrights.org/</t>
  </si>
  <si>
    <t>612-341-3302</t>
  </si>
  <si>
    <t>Housing Justice Center</t>
  </si>
  <si>
    <t>275 4th Street East</t>
  </si>
  <si>
    <t>Saint Paul</t>
  </si>
  <si>
    <t>Www.hjcmn.org</t>
  </si>
  <si>
    <t>Legal Assistance of Dakota County Ltd</t>
  </si>
  <si>
    <t>7300 147th St. W.</t>
  </si>
  <si>
    <t>Apple Valley</t>
  </si>
  <si>
    <t>www.dakotalegal.org</t>
  </si>
  <si>
    <t>Legal Assistance of Olmsted County</t>
  </si>
  <si>
    <t>1700 N Broadway Ave. #124</t>
  </si>
  <si>
    <t>Rochester</t>
  </si>
  <si>
    <t>http://laocmn.org/</t>
  </si>
  <si>
    <t>507-287-2036</t>
  </si>
  <si>
    <t>Tubman</t>
  </si>
  <si>
    <t>4432 Chicago Ave</t>
  </si>
  <si>
    <t>www.tubman.org</t>
  </si>
  <si>
    <t>Farmers Legal Action Group</t>
  </si>
  <si>
    <t>6 W 5th Street Bldg Suite 650</t>
  </si>
  <si>
    <t>http://www.flaginc.org</t>
  </si>
  <si>
    <t>651-223-5400</t>
  </si>
  <si>
    <t>Battered Women's Legal Advocacy Project</t>
  </si>
  <si>
    <t>2233 University Avenue W</t>
  </si>
  <si>
    <t>www.standpointmn.org</t>
  </si>
  <si>
    <t>Cancer Legal Care</t>
  </si>
  <si>
    <t xml:space="preserve">3503 High Point Dr. N #270 </t>
  </si>
  <si>
    <t>Oakdale</t>
  </si>
  <si>
    <t>https://cancerlegalcare.org</t>
  </si>
  <si>
    <t>651-917-9000</t>
  </si>
  <si>
    <t>HOME Line</t>
  </si>
  <si>
    <t>8011 34th Ave. S.</t>
  </si>
  <si>
    <t>homelinemn.org</t>
  </si>
  <si>
    <t>ICWA Law Center</t>
  </si>
  <si>
    <t>1730 Clifton Pl.</t>
  </si>
  <si>
    <t>http://www.icwlc.org/</t>
  </si>
  <si>
    <t>612-879-9165</t>
  </si>
  <si>
    <t>Immigrant Law Center of Minnesota</t>
  </si>
  <si>
    <t>450 N. Syndicate Suite 200</t>
  </si>
  <si>
    <t>ilcm.org</t>
  </si>
  <si>
    <t>Judicare of Anoka County</t>
  </si>
  <si>
    <t>1201 89th Ave. NE #310</t>
  </si>
  <si>
    <t>Blaine</t>
  </si>
  <si>
    <t>http://www.anokajudicare.org/</t>
  </si>
  <si>
    <t>763-783-4970</t>
  </si>
  <si>
    <t>Northcutt Legal Clinic a program of the Gulf Coast Center for Nonviolence</t>
  </si>
  <si>
    <t>2600 24th Avenue</t>
  </si>
  <si>
    <t>Gulfport</t>
  </si>
  <si>
    <t>http://www.gccfn.org/wordpress/programs/#nlc</t>
  </si>
  <si>
    <t>Mississippi Workers? Center for Human Rights</t>
  </si>
  <si>
    <t>819 Main Street</t>
  </si>
  <si>
    <t>Greenville</t>
  </si>
  <si>
    <t>Not available at this time</t>
  </si>
  <si>
    <t>Mission First</t>
  </si>
  <si>
    <t>275 Roseneath Street</t>
  </si>
  <si>
    <t>Jackson</t>
  </si>
  <si>
    <t xml:space="preserve">https://www.missionfirst.org/legal-aid </t>
  </si>
  <si>
    <t>El Pueblo</t>
  </si>
  <si>
    <t>425 B Division Street</t>
  </si>
  <si>
    <t>Biloxi</t>
  </si>
  <si>
    <t>https://elpueblo-ms.org/</t>
  </si>
  <si>
    <t>Mississippi Center for Justice</t>
  </si>
  <si>
    <t>5 Old River Place</t>
  </si>
  <si>
    <t>www.mscenterforjustice.org</t>
  </si>
  <si>
    <t>Migrant and Immigrant Community Action Project (MICA Project)</t>
  </si>
  <si>
    <t>1600 South Kingshighway Boulevard Suite 2N</t>
  </si>
  <si>
    <t>St. Louis</t>
  </si>
  <si>
    <t>http://www.mica-project.org/</t>
  </si>
  <si>
    <t>314-995-6995</t>
  </si>
  <si>
    <t>The Missouri Bar</t>
  </si>
  <si>
    <t>326 Monroe St</t>
  </si>
  <si>
    <t>Jefferson City</t>
  </si>
  <si>
    <t>www.mobar.org</t>
  </si>
  <si>
    <t>YWCA Billings</t>
  </si>
  <si>
    <t>909 Wyoming Ave.</t>
  </si>
  <si>
    <t>Billings</t>
  </si>
  <si>
    <t>ywcabillings.org</t>
  </si>
  <si>
    <t>Safe Harbor</t>
  </si>
  <si>
    <t>P.O. Box 497</t>
  </si>
  <si>
    <t>Ronan</t>
  </si>
  <si>
    <t>https://safeharbormt.org/</t>
  </si>
  <si>
    <t>406-676-0992</t>
  </si>
  <si>
    <t>Montana Coalition Against Domestic and Sexual Violence</t>
  </si>
  <si>
    <t>P.O. Box 818</t>
  </si>
  <si>
    <t>Helena</t>
  </si>
  <si>
    <t>https://mcadsv.com/</t>
  </si>
  <si>
    <t>406-443-7794</t>
  </si>
  <si>
    <t>Disability Rights Montana</t>
  </si>
  <si>
    <t>1022 Chestnut Street</t>
  </si>
  <si>
    <t>https://www.disabilityrightsmt.org/</t>
  </si>
  <si>
    <t>406-449-2344</t>
  </si>
  <si>
    <t>Omaha Lawyer Referral Service</t>
  </si>
  <si>
    <t>P.O. Box 11195</t>
  </si>
  <si>
    <t>Omaha</t>
  </si>
  <si>
    <t>www.omahalawyerreferral.com</t>
  </si>
  <si>
    <t>402-280-3603</t>
  </si>
  <si>
    <t>Disability Rights Nebraska</t>
  </si>
  <si>
    <t>134 South 13th Street Suite 600</t>
  </si>
  <si>
    <t>LIncoln</t>
  </si>
  <si>
    <t>www.disabilityrightsnebraska.org</t>
  </si>
  <si>
    <t>402-474-3183</t>
  </si>
  <si>
    <t>Education Rights Counsel</t>
  </si>
  <si>
    <t>6001 Dodge street</t>
  </si>
  <si>
    <t>www.educationrightscounsel.org</t>
  </si>
  <si>
    <t>Center for Legal Immigration Assistance</t>
  </si>
  <si>
    <t>3047 N. 70th Street</t>
  </si>
  <si>
    <t>Lincoln</t>
  </si>
  <si>
    <t>www.clianeb.org</t>
  </si>
  <si>
    <t>402-471-1777</t>
  </si>
  <si>
    <t>Southern Nevada Senior Law Program</t>
  </si>
  <si>
    <t>7690 West Sahara Avenue</t>
  </si>
  <si>
    <t xml:space="preserve">Las Vegas </t>
  </si>
  <si>
    <t>www.snslp.org</t>
  </si>
  <si>
    <t>Legal Aid Center of Southern Nevada</t>
  </si>
  <si>
    <t>725 E Charleston Blvd</t>
  </si>
  <si>
    <t>Las Vegas</t>
  </si>
  <si>
    <t xml:space="preserve">https://www.lacsn.org/ </t>
  </si>
  <si>
    <t>702-386-1070</t>
  </si>
  <si>
    <t>Washoe Legal Services</t>
  </si>
  <si>
    <t>229 S Arlington Ave</t>
  </si>
  <si>
    <t>Reno</t>
  </si>
  <si>
    <t xml:space="preserve">https://washoelegalservices.org/ </t>
  </si>
  <si>
    <t>775-329-2727</t>
  </si>
  <si>
    <t>Nevada Disability Advocacy and Law Center</t>
  </si>
  <si>
    <t>2820 W Charleston Blvd</t>
  </si>
  <si>
    <t xml:space="preserve">http://www.ndalc.org/ </t>
  </si>
  <si>
    <t>702-257-8150</t>
  </si>
  <si>
    <t>Nevada Rural Counties RSVP Program</t>
  </si>
  <si>
    <t>2621 Northgate Lane Suite 6</t>
  </si>
  <si>
    <t>Carson City</t>
  </si>
  <si>
    <t xml:space="preserve">https://nevadaruralrsvp.org/ </t>
  </si>
  <si>
    <t>775-687-4680</t>
  </si>
  <si>
    <t>New Hampshire Legal Assistance</t>
  </si>
  <si>
    <t>117 North State Street</t>
  </si>
  <si>
    <t>Concord</t>
  </si>
  <si>
    <t>www.nhla.org</t>
  </si>
  <si>
    <t>Coalition Against Rape and Abuse</t>
  </si>
  <si>
    <t>Main Street</t>
  </si>
  <si>
    <t>Cape May Court House</t>
  </si>
  <si>
    <t>www.cara-cmc.org</t>
  </si>
  <si>
    <t>Essex County Legal Aid Association</t>
  </si>
  <si>
    <t>465 Dr Martin Luther King Jr Blvd</t>
  </si>
  <si>
    <t>Newark</t>
  </si>
  <si>
    <t>https://eclaanj.org</t>
  </si>
  <si>
    <t>Community Health Law Project</t>
  </si>
  <si>
    <t>185 Valley St</t>
  </si>
  <si>
    <t>South Orange</t>
  </si>
  <si>
    <t>www.chlp.org</t>
  </si>
  <si>
    <t>Jersey Battered Women's Service</t>
  </si>
  <si>
    <t>P.O. Box 1437</t>
  </si>
  <si>
    <t xml:space="preserve">Morristown </t>
  </si>
  <si>
    <t xml:space="preserve">www.jbws.org </t>
  </si>
  <si>
    <t>973-829-4050</t>
  </si>
  <si>
    <t>Providence House Domestic Violence Services of Catholic Charities (Ocean)</t>
  </si>
  <si>
    <t>88 Schoolhouse Road Suite 1</t>
  </si>
  <si>
    <t>Whiting</t>
  </si>
  <si>
    <t>http://catholiccharitiestrenton.org</t>
  </si>
  <si>
    <t>732-350-2120</t>
  </si>
  <si>
    <t>Servicios Latinos de Burlington County</t>
  </si>
  <si>
    <t>795 WooCo-ordinating orgnd Road Box 10 2nd Floor</t>
  </si>
  <si>
    <t>Mt. Holly</t>
  </si>
  <si>
    <t>https://www.selbuc.org/</t>
  </si>
  <si>
    <t>609-518-7171</t>
  </si>
  <si>
    <t>180 Turning Lives Around</t>
  </si>
  <si>
    <t>1 Bethany Road Building 3 Suite 42</t>
  </si>
  <si>
    <t>Hazlet</t>
  </si>
  <si>
    <t>http://www.180nj.org/</t>
  </si>
  <si>
    <t>888-843-9262</t>
  </si>
  <si>
    <t>Native American Disability Law Center</t>
  </si>
  <si>
    <t>905 W. Apache Street</t>
  </si>
  <si>
    <t>Farmington</t>
  </si>
  <si>
    <t>www.nativedisabilitylaw.org</t>
  </si>
  <si>
    <t>Catholic Charities</t>
  </si>
  <si>
    <t>2010 Bridge Blvd SW</t>
  </si>
  <si>
    <t>Albuquerque</t>
  </si>
  <si>
    <t>www.ccasfnm.org</t>
  </si>
  <si>
    <t>Catholic Charities of the Archdiocese of Santa Fe</t>
  </si>
  <si>
    <t>2010 Bridge Boulevard SW</t>
  </si>
  <si>
    <t>http://www.ccasfnm.org/</t>
  </si>
  <si>
    <t>505-724-4670</t>
  </si>
  <si>
    <t>Pegasus Legal Services for Children</t>
  </si>
  <si>
    <t>3201 Fourth Street NW</t>
  </si>
  <si>
    <t>https://www.pegasuslaw.org</t>
  </si>
  <si>
    <t>505-244-1101</t>
  </si>
  <si>
    <t>New Mexico Center on Law and Poverty</t>
  </si>
  <si>
    <t>924 Park Avenue SW</t>
  </si>
  <si>
    <t>www.nmpovertylaw.org</t>
  </si>
  <si>
    <t>Southwest Women's Law Center</t>
  </si>
  <si>
    <t>128 QUINCY ST NE</t>
  </si>
  <si>
    <t>swwomenslaw.org</t>
  </si>
  <si>
    <t>CATHOLIC CHARITIES OF SOUTHERN NEW MEXICO</t>
  </si>
  <si>
    <t>125 West Mountain Ave</t>
  </si>
  <si>
    <t xml:space="preserve">Las Cruces </t>
  </si>
  <si>
    <t>https://catholiccharitiesdlc.org/</t>
  </si>
  <si>
    <t>Legal Aid Bureau of Buffalo</t>
  </si>
  <si>
    <t>290 Main Street</t>
  </si>
  <si>
    <t>Buffalo</t>
  </si>
  <si>
    <t>https://legalaidbuffalo.org/</t>
  </si>
  <si>
    <t>716-853-9555</t>
  </si>
  <si>
    <t>New York Immigration Coalition</t>
  </si>
  <si>
    <t>131 West 33rd Street Suite 610</t>
  </si>
  <si>
    <t>http://www.nyic.org/</t>
  </si>
  <si>
    <t>212-627-2227</t>
  </si>
  <si>
    <t>Center for Elder Law and Justice</t>
  </si>
  <si>
    <t>438 Main Street</t>
  </si>
  <si>
    <t>http://www.elderjusticeny.org/</t>
  </si>
  <si>
    <t>716-853-3087</t>
  </si>
  <si>
    <t>The Family Center</t>
  </si>
  <si>
    <t>493 Nostrand Avenue</t>
  </si>
  <si>
    <t>Brooklyn</t>
  </si>
  <si>
    <t>www.thefamilycenter.org</t>
  </si>
  <si>
    <t>718 789 3741 x 164</t>
  </si>
  <si>
    <t>CAMBA Legal Services for the Working Poor</t>
  </si>
  <si>
    <t>1720 Church Avenue</t>
  </si>
  <si>
    <t>https://www.camba.org/</t>
  </si>
  <si>
    <t>718-287-2600</t>
  </si>
  <si>
    <t>Sanctuary for Families</t>
  </si>
  <si>
    <t xml:space="preserve">120 Broadway </t>
  </si>
  <si>
    <t>new york</t>
  </si>
  <si>
    <t>www.sffny.org</t>
  </si>
  <si>
    <t>Legal Assistance of Western New York</t>
  </si>
  <si>
    <t>361 South Main Street</t>
  </si>
  <si>
    <t>Geneva</t>
  </si>
  <si>
    <t>www.lawny.org</t>
  </si>
  <si>
    <t>3157811465 x. 1713</t>
  </si>
  <si>
    <t>Day One</t>
  </si>
  <si>
    <t>P.O. Box 3220</t>
  </si>
  <si>
    <t>www.dayoneny.org</t>
  </si>
  <si>
    <t>Bronx Defenders</t>
  </si>
  <si>
    <t>360 East 161st Street</t>
  </si>
  <si>
    <t>Bronx</t>
  </si>
  <si>
    <t>https://www.bronxdefenders.org/</t>
  </si>
  <si>
    <t>718-838-7878</t>
  </si>
  <si>
    <t>1011 First Avenue</t>
  </si>
  <si>
    <t>https://catholiccharitiesny.org/</t>
  </si>
  <si>
    <t>212-371-1000</t>
  </si>
  <si>
    <t>Legal Services of Central New York</t>
  </si>
  <si>
    <t>221 South Salina Street</t>
  </si>
  <si>
    <t>Syracuse</t>
  </si>
  <si>
    <t>lscny.org</t>
  </si>
  <si>
    <t>Make the Road New York</t>
  </si>
  <si>
    <t>301 Grove Street</t>
  </si>
  <si>
    <t>http://www.maketheroad.org/</t>
  </si>
  <si>
    <t>718-418-7690</t>
  </si>
  <si>
    <t>NMIC</t>
  </si>
  <si>
    <t>45 Wadsworth Avenue</t>
  </si>
  <si>
    <t>www.nmic.org</t>
  </si>
  <si>
    <t>Central American Legal Assistance</t>
  </si>
  <si>
    <t>240 Hooper Street</t>
  </si>
  <si>
    <t>https://www.centralamericanlegal.info/</t>
  </si>
  <si>
    <t>718-486-6800</t>
  </si>
  <si>
    <t>Coalition for the Homeless</t>
  </si>
  <si>
    <t xml:space="preserve">129 Fulton Street </t>
  </si>
  <si>
    <t>coalitionforthehomeless.org</t>
  </si>
  <si>
    <t>212-776-2000</t>
  </si>
  <si>
    <t>Journey's End Refugee Services</t>
  </si>
  <si>
    <t>2495 Main Street</t>
  </si>
  <si>
    <t>http://www.jersbuffalo.org/</t>
  </si>
  <si>
    <t>716-882-4963</t>
  </si>
  <si>
    <t>Legal Aid Society of Northeastern NY</t>
  </si>
  <si>
    <t>95 Central Ave</t>
  </si>
  <si>
    <t>www.lasnny.org</t>
  </si>
  <si>
    <t>Her Justice</t>
  </si>
  <si>
    <t>100 Broadway</t>
  </si>
  <si>
    <t>www.herjustice.org</t>
  </si>
  <si>
    <t>Urban Justice Center</t>
  </si>
  <si>
    <t xml:space="preserve">40 Rector St, </t>
  </si>
  <si>
    <t>urbanjustice.org</t>
  </si>
  <si>
    <t>Lenox Hill Neighborhood House</t>
  </si>
  <si>
    <t>331 East 70th Street</t>
  </si>
  <si>
    <t>www.lenoxhill.org</t>
  </si>
  <si>
    <t>Safe Horizon Domestic Violence Law Project</t>
  </si>
  <si>
    <t>210 Joralemon Street</t>
  </si>
  <si>
    <t>www.safehorizon.org</t>
  </si>
  <si>
    <t>Hudson Valley Justice Center</t>
  </si>
  <si>
    <t>19 Court St</t>
  </si>
  <si>
    <t>White Plains</t>
  </si>
  <si>
    <t>https://hvjc.org/</t>
  </si>
  <si>
    <t>914-308-3490</t>
  </si>
  <si>
    <t>Long Island Advocacy Center</t>
  </si>
  <si>
    <t>999 Herricks Rd.</t>
  </si>
  <si>
    <t>New Hyde Park</t>
  </si>
  <si>
    <t>https://www.theliac.org</t>
  </si>
  <si>
    <t>Mental Health Association of New York (Former Mental Health Association of Erie County)</t>
  </si>
  <si>
    <t>999 Delaware Avenue</t>
  </si>
  <si>
    <t>eriemha.org</t>
  </si>
  <si>
    <t>716-886-1242</t>
  </si>
  <si>
    <t>New York Legal Assistance Group</t>
  </si>
  <si>
    <t>7 Hanover Square</t>
  </si>
  <si>
    <t>www.nylag.org</t>
  </si>
  <si>
    <t>(212) 6135054</t>
  </si>
  <si>
    <t>New York State Dispute Resolution Association</t>
  </si>
  <si>
    <t>4 Pine West Plaza</t>
  </si>
  <si>
    <t>http://www.nysdra.org/</t>
  </si>
  <si>
    <t>518-687-2240</t>
  </si>
  <si>
    <t>Legal Information for Families Today (LIFT)</t>
  </si>
  <si>
    <t>32 Court Street</t>
  </si>
  <si>
    <t>http://www.liftonline.org</t>
  </si>
  <si>
    <t>The Legal Aid Society</t>
  </si>
  <si>
    <t>199 Water Street</t>
  </si>
  <si>
    <t>legalaidnyc.org</t>
  </si>
  <si>
    <t>Central American Refugee Center</t>
  </si>
  <si>
    <t>91 North Franklin Street</t>
  </si>
  <si>
    <t>Hempstead</t>
  </si>
  <si>
    <t>http://www.carecenny.org/</t>
  </si>
  <si>
    <t>516-489-8330</t>
  </si>
  <si>
    <t>City Bar Justice Center</t>
  </si>
  <si>
    <t>42 West 44 Street</t>
  </si>
  <si>
    <t>www.citybarjusticecenter.org</t>
  </si>
  <si>
    <t>Legal Action Center of New York City</t>
  </si>
  <si>
    <t>225 Varick Street</t>
  </si>
  <si>
    <t>https://lac.org/</t>
  </si>
  <si>
    <t>212-243-1313</t>
  </si>
  <si>
    <t>Mobilization for Justice</t>
  </si>
  <si>
    <t>100 William Street</t>
  </si>
  <si>
    <t>http://mobilizationforjustice.org/</t>
  </si>
  <si>
    <t>212-417-3700</t>
  </si>
  <si>
    <t>Catholic Migration Services</t>
  </si>
  <si>
    <t>191 Joralemon Street</t>
  </si>
  <si>
    <t>https://catholicmigration.org/</t>
  </si>
  <si>
    <t>718-236-3000</t>
  </si>
  <si>
    <t>Youth Represent</t>
  </si>
  <si>
    <t>11 Park Place</t>
  </si>
  <si>
    <t>http://youthrepresent.org/</t>
  </si>
  <si>
    <t>646-759-8080</t>
  </si>
  <si>
    <t>Critical Resistance New York City</t>
  </si>
  <si>
    <t>P.O. Box 2282</t>
  </si>
  <si>
    <t>criticalresistance.org/chapters/cr-new-york-city/</t>
  </si>
  <si>
    <t>929-390-8606</t>
  </si>
  <si>
    <t>Goddard Riverside Community Center - Law Project</t>
  </si>
  <si>
    <t>51 West 109 Street</t>
  </si>
  <si>
    <t>https://goddard.org/programs/fighting-homelessness/goddarCo-ordinating orgwproject/</t>
  </si>
  <si>
    <t>Western New York Law Center</t>
  </si>
  <si>
    <t>37 Frankiln Street, 2nd Floor</t>
  </si>
  <si>
    <t>www.wnylc.com</t>
  </si>
  <si>
    <t>Worker Justice Center of New York</t>
  </si>
  <si>
    <t>1187 Culver Road</t>
  </si>
  <si>
    <t>http://www.wjcny.org/</t>
  </si>
  <si>
    <t>585-325-3050</t>
  </si>
  <si>
    <t>My Sisters' Place</t>
  </si>
  <si>
    <t>3 Barker Avenue 5th Floor</t>
  </si>
  <si>
    <t>http://mspny.org/</t>
  </si>
  <si>
    <t>914-683-1333</t>
  </si>
  <si>
    <t>National Center for Law and Economic Justice</t>
  </si>
  <si>
    <t>275 7th Avenue, Suite 1506</t>
  </si>
  <si>
    <t>nclej.org</t>
  </si>
  <si>
    <t>New York Lawyers for the Public Interest</t>
  </si>
  <si>
    <t>151 West 30th St.</t>
  </si>
  <si>
    <t>www.nylpi.org</t>
  </si>
  <si>
    <t>Safe Passage Project</t>
  </si>
  <si>
    <t>185 West Broadway</t>
  </si>
  <si>
    <t>NY</t>
  </si>
  <si>
    <t>https://www.safepassageproject.org/</t>
  </si>
  <si>
    <t>(212) 3246558</t>
  </si>
  <si>
    <t>Erie County Bar Association Volunteer Lawyers Project</t>
  </si>
  <si>
    <t>438 Main St</t>
  </si>
  <si>
    <t>ecbavlp.com</t>
  </si>
  <si>
    <t>565 Bushwick Ave</t>
  </si>
  <si>
    <t xml:space="preserve">Brooklyn </t>
  </si>
  <si>
    <t>riseboro.org</t>
  </si>
  <si>
    <t>Rural Law Center of New York</t>
  </si>
  <si>
    <t>22 U.S. Oval</t>
  </si>
  <si>
    <t>Plattsburgh</t>
  </si>
  <si>
    <t>http://www.rurallawcenter.org/</t>
  </si>
  <si>
    <t>518-561-5460</t>
  </si>
  <si>
    <t>Center for Family Representation</t>
  </si>
  <si>
    <t>40 Worth Street</t>
  </si>
  <si>
    <t>http://www.cfrny.org/</t>
  </si>
  <si>
    <t>212-691-0950</t>
  </si>
  <si>
    <t>Unity House of Troy</t>
  </si>
  <si>
    <t>2431 Sixth Avenue</t>
  </si>
  <si>
    <t>Troy</t>
  </si>
  <si>
    <t>http://www.unityhouseny.org/</t>
  </si>
  <si>
    <t>518-274-2607</t>
  </si>
  <si>
    <t>Community Service Society</t>
  </si>
  <si>
    <t>633 Third Avenue</t>
  </si>
  <si>
    <t>http://www.cssny.org/</t>
  </si>
  <si>
    <t>212-254-8900</t>
  </si>
  <si>
    <t>Brooklyn Defender Services</t>
  </si>
  <si>
    <t>177 Livingston Street</t>
  </si>
  <si>
    <t>www.bds.org</t>
  </si>
  <si>
    <t>Lawyers Alliance for New York</t>
  </si>
  <si>
    <t>171 Madison Avenue</t>
  </si>
  <si>
    <t>http://www.lawyersalliance.org/</t>
  </si>
  <si>
    <t>212-219-1800</t>
  </si>
  <si>
    <t>Advocates for Children of New York</t>
  </si>
  <si>
    <t>151 West 30th Street</t>
  </si>
  <si>
    <t>www.advocatesforchildren.org</t>
  </si>
  <si>
    <t>African Services Committee</t>
  </si>
  <si>
    <t>429 West 127th Street</t>
  </si>
  <si>
    <t>http://www.africanservices.org/</t>
  </si>
  <si>
    <t>212-222-3882</t>
  </si>
  <si>
    <t>Capital District Women's Bar Association Legal Project</t>
  </si>
  <si>
    <t>24 Aviation Road</t>
  </si>
  <si>
    <t>http://www.cdwba.org/</t>
  </si>
  <si>
    <t>518-227-2772</t>
  </si>
  <si>
    <t>Empire Justice Center</t>
  </si>
  <si>
    <t>One Main Street</t>
  </si>
  <si>
    <t>empirejustice.org</t>
  </si>
  <si>
    <t>Housing Conservation Coordinators</t>
  </si>
  <si>
    <t>777 10th Avenue</t>
  </si>
  <si>
    <t>http://www.hcc-nyc.org/</t>
  </si>
  <si>
    <t>2125415996 x11</t>
  </si>
  <si>
    <t>Frank H Hiscock Legal Aid Society</t>
  </si>
  <si>
    <t>351 South Warren Street</t>
  </si>
  <si>
    <t>https://hlalaw.org/</t>
  </si>
  <si>
    <t>315-422-8191</t>
  </si>
  <si>
    <t>NC Assoc of Black Lawyers Land Loss Prevention Project</t>
  </si>
  <si>
    <t>401 N. Mangum Street</t>
  </si>
  <si>
    <t>Durham</t>
  </si>
  <si>
    <t>www.landloss.org</t>
  </si>
  <si>
    <t>Jalloh's Upright Services of NC</t>
  </si>
  <si>
    <t xml:space="preserve">122 North Elm Street, </t>
  </si>
  <si>
    <t>Greensboro</t>
  </si>
  <si>
    <t>www.jus-nc.org</t>
  </si>
  <si>
    <t>International House</t>
  </si>
  <si>
    <t>1817 Central Ave Suite 215</t>
  </si>
  <si>
    <t>Charlotte</t>
  </si>
  <si>
    <t>https://www.ihclt.org</t>
  </si>
  <si>
    <t>704-333-8099</t>
  </si>
  <si>
    <t>Disability Rights North Carolina</t>
  </si>
  <si>
    <t>3724 National Dr.</t>
  </si>
  <si>
    <t>Raleigh</t>
  </si>
  <si>
    <t>www.disabilityrightsnc.org</t>
  </si>
  <si>
    <t>Children's Law Center of Central NC</t>
  </si>
  <si>
    <t>102 W. Third Street Suite 470</t>
  </si>
  <si>
    <t>Winston-Salem</t>
  </si>
  <si>
    <t>www.childrenslawcenternc.org</t>
  </si>
  <si>
    <t>336-831-1909</t>
  </si>
  <si>
    <t>Catholic Charities Diocese of Charlotte (CCDOC) - Asheville Legal Migration Assistance (Asheville Office)</t>
  </si>
  <si>
    <t>50 Orange Street</t>
  </si>
  <si>
    <t>Asheville</t>
  </si>
  <si>
    <t>https://ccdoc.org/en/</t>
  </si>
  <si>
    <t>828-255-0146</t>
  </si>
  <si>
    <t>Pisgah Legal Services</t>
  </si>
  <si>
    <t>62 Charlotte Street</t>
  </si>
  <si>
    <t>www.pisgahlegal.org</t>
  </si>
  <si>
    <t>North Carolina Justice Center</t>
  </si>
  <si>
    <t>224 S Dawson Street</t>
  </si>
  <si>
    <t>www.ncjustice.org</t>
  </si>
  <si>
    <t>Charlotte Center for Legal Advocacy</t>
  </si>
  <si>
    <t>1431 Elizabeth Avenue</t>
  </si>
  <si>
    <t>charlottelegaladvocacy.org</t>
  </si>
  <si>
    <t>NC Coalition Against Domestic Violence</t>
  </si>
  <si>
    <t>3710 University Drive Suite 140</t>
  </si>
  <si>
    <t>www.nccadv.org</t>
  </si>
  <si>
    <t>919-956-9124</t>
  </si>
  <si>
    <t>Everett</t>
  </si>
  <si>
    <t>Financial Protection Law Center (statewide consumer focused)</t>
  </si>
  <si>
    <t>272 N Front St #342</t>
  </si>
  <si>
    <t>https://ncprobono.org/provider/financial-protection-law-center/</t>
  </si>
  <si>
    <t>910-442-1010</t>
  </si>
  <si>
    <t>JusticeMatters</t>
  </si>
  <si>
    <t>PO BOX 199</t>
  </si>
  <si>
    <t>www.justicemattersnc.org</t>
  </si>
  <si>
    <t>InStepp</t>
  </si>
  <si>
    <t xml:space="preserve">3717 University Drive  </t>
  </si>
  <si>
    <t>https://www.instepp.org</t>
  </si>
  <si>
    <t>Pro Seniors</t>
  </si>
  <si>
    <t>7162 Reading Road</t>
  </si>
  <si>
    <t>Cincinnati</t>
  </si>
  <si>
    <t>www.proseniors.org</t>
  </si>
  <si>
    <t>AO: Advocating Opportunity</t>
  </si>
  <si>
    <t>1119 Adams St.</t>
  </si>
  <si>
    <t>Toledo</t>
  </si>
  <si>
    <t>www.advocatingopportunity.com</t>
  </si>
  <si>
    <t>Community Refugee &amp; Immigration Services</t>
  </si>
  <si>
    <t>1925 E. Dublin Granville Rd</t>
  </si>
  <si>
    <t>Columbus</t>
  </si>
  <si>
    <t>www.crisohio.org</t>
  </si>
  <si>
    <t>Pro Bono Partnership of Ohio</t>
  </si>
  <si>
    <t>255 East Fifth Street</t>
  </si>
  <si>
    <t>www.pbphio.org</t>
  </si>
  <si>
    <t>7800 Detroit Ave</t>
  </si>
  <si>
    <t>Cleveland</t>
  </si>
  <si>
    <t>www.ccdocle.org</t>
  </si>
  <si>
    <t>Nationwide Children's Hospital</t>
  </si>
  <si>
    <t>700 Children's Drive</t>
  </si>
  <si>
    <t xml:space="preserve">Columbus </t>
  </si>
  <si>
    <t>www.nationwidechildrens.org</t>
  </si>
  <si>
    <t>Disability Rights Ohio</t>
  </si>
  <si>
    <t>200 Civic Center Dr</t>
  </si>
  <si>
    <t>https://www.disabilityrightsohio.org/</t>
  </si>
  <si>
    <t>Oklahoma Guardian Ad Litem Institute</t>
  </si>
  <si>
    <t>1701 Signal Ridge Drive Suite 110</t>
  </si>
  <si>
    <t>Edmond</t>
  </si>
  <si>
    <t>http://www.okgalinstitute.org</t>
  </si>
  <si>
    <t>405-888-5449</t>
  </si>
  <si>
    <t>Catholic Charities of the Diocese of Tulsa</t>
  </si>
  <si>
    <t>2450 N Harvard Ave</t>
  </si>
  <si>
    <t>Tulsa</t>
  </si>
  <si>
    <t>www.cceok.org</t>
  </si>
  <si>
    <t>Tulsa Lawyers for Children</t>
  </si>
  <si>
    <t xml:space="preserve">907 S. Detroit Ave. </t>
  </si>
  <si>
    <t>OKLAHOMA</t>
  </si>
  <si>
    <t>www.tulsalawyersforchildren.org</t>
  </si>
  <si>
    <t>Safe Center</t>
  </si>
  <si>
    <t>PO Box 555</t>
  </si>
  <si>
    <t>Duncan</t>
  </si>
  <si>
    <t>http://safecenter.info/</t>
  </si>
  <si>
    <t>Oklahoma Lawyers for Children</t>
  </si>
  <si>
    <t>5900 Classen</t>
  </si>
  <si>
    <t>Oklahoma City</t>
  </si>
  <si>
    <t>https://www.OLFC.org</t>
  </si>
  <si>
    <t>YWCA Tulsa</t>
  </si>
  <si>
    <t>www.ywcatulsa.org</t>
  </si>
  <si>
    <t>Family &amp; Children's Services</t>
  </si>
  <si>
    <t>650 S. Peoria Ave.</t>
  </si>
  <si>
    <t>http://www.fcsok.org</t>
  </si>
  <si>
    <t>918-587-9471</t>
  </si>
  <si>
    <t>Catholic Charities of the Archdiocese of Oklahoma City</t>
  </si>
  <si>
    <t>1232 N Classen Blvd</t>
  </si>
  <si>
    <t>http://catholiccharitiesok.org</t>
  </si>
  <si>
    <t>405-523-3000</t>
  </si>
  <si>
    <t>Domestic Violence Intervention Services</t>
  </si>
  <si>
    <t>3124 E Apache St</t>
  </si>
  <si>
    <t>www.dvis.org</t>
  </si>
  <si>
    <t>Northwest Employment Education and Defense Fund dba Northwest Workers' Justice Project</t>
  </si>
  <si>
    <t>812 SW Washington St.</t>
  </si>
  <si>
    <t>www.nwjp.org</t>
  </si>
  <si>
    <t>225 West Main Street</t>
  </si>
  <si>
    <t xml:space="preserve">Medford </t>
  </si>
  <si>
    <t>www.cnpls.org</t>
  </si>
  <si>
    <t>White Bird Clinic</t>
  </si>
  <si>
    <t>341 E 12th Avenue</t>
  </si>
  <si>
    <t>Eugene</t>
  </si>
  <si>
    <t>http://whitebirdclinic.org</t>
  </si>
  <si>
    <t>541-342-8255</t>
  </si>
  <si>
    <t>Disability Rights Oregon</t>
  </si>
  <si>
    <t>511 SW 10th Ave</t>
  </si>
  <si>
    <t>Porland</t>
  </si>
  <si>
    <t>droregon.org</t>
  </si>
  <si>
    <t>Access the Law</t>
  </si>
  <si>
    <t>245 W 13th Ave</t>
  </si>
  <si>
    <t>www.accessthelaw.org</t>
  </si>
  <si>
    <t>294 pleasant acres road</t>
  </si>
  <si>
    <t>york</t>
  </si>
  <si>
    <t>pirclaw.org</t>
  </si>
  <si>
    <t>Philadelphia Lawyers for Social Equity</t>
  </si>
  <si>
    <t>1501 Cherry Street</t>
  </si>
  <si>
    <t>Philadelphia</t>
  </si>
  <si>
    <t>www.plsephilly.org</t>
  </si>
  <si>
    <t>SeniorLAW Center</t>
  </si>
  <si>
    <t>1500 JFK Boulevard</t>
  </si>
  <si>
    <t>www.seniorlawcenter.org</t>
  </si>
  <si>
    <t>YWCA Legal Center of Greater Harrisburg</t>
  </si>
  <si>
    <t>1101 Market Street</t>
  </si>
  <si>
    <t>Harrisburg</t>
  </si>
  <si>
    <t>www.ywcahbg.org</t>
  </si>
  <si>
    <t>717-724-0516</t>
  </si>
  <si>
    <t>AIDS Law Project of Pennsylvania</t>
  </si>
  <si>
    <t>1211 Chestnut Street, Suite 60</t>
  </si>
  <si>
    <t>www.aidslawpa.org</t>
  </si>
  <si>
    <t>Homeless Advocacy Project (HAP)</t>
  </si>
  <si>
    <t>1429 Walnut Street</t>
  </si>
  <si>
    <t>www.haplegal.org</t>
  </si>
  <si>
    <t>Abolitionist Law Center</t>
  </si>
  <si>
    <t>PO Box 8654</t>
  </si>
  <si>
    <t>Pittsburgh</t>
  </si>
  <si>
    <t>abolitionistlawcenter.org</t>
  </si>
  <si>
    <t>Pennsylvania HIAS Indigent Immigrant Legal Services</t>
  </si>
  <si>
    <t>2100 Arch St.</t>
  </si>
  <si>
    <t>https://www.hiaspa.org/phiils</t>
  </si>
  <si>
    <t>215-832-0927</t>
  </si>
  <si>
    <t>Aquinas Center Immigration Legal Services</t>
  </si>
  <si>
    <t>1700 Fernon Street</t>
  </si>
  <si>
    <t>www.aquinascenterphilly.org</t>
  </si>
  <si>
    <t>267-702-3454</t>
  </si>
  <si>
    <t>KidsVoice</t>
  </si>
  <si>
    <t>437 Grant Street</t>
  </si>
  <si>
    <t>*Pittsburgh</t>
  </si>
  <si>
    <t>www.kidsvoice.org</t>
  </si>
  <si>
    <t>SW Pennsylvania Area Agency on Aging Fayette County District Office</t>
  </si>
  <si>
    <t>300 CHAMBER PLZ</t>
  </si>
  <si>
    <t>Chaleroi</t>
  </si>
  <si>
    <t>WWW.SWPA-AAA.ORG</t>
  </si>
  <si>
    <t>724-489-8080</t>
  </si>
  <si>
    <t>Support Center for Child Advocates</t>
  </si>
  <si>
    <t>1617 JFK Blvd. Ste. 1200</t>
  </si>
  <si>
    <t>https://www.sccalaw.org</t>
  </si>
  <si>
    <t>267-546-9202</t>
  </si>
  <si>
    <t>HIAS and Council Migration Services of Philadelphia DBA HIAS Pennsylvania</t>
  </si>
  <si>
    <t>600 Chestnut Street</t>
  </si>
  <si>
    <t>www.hiaspa.org</t>
  </si>
  <si>
    <t>2022 Broad Avenue</t>
  </si>
  <si>
    <t>Altoona</t>
  </si>
  <si>
    <t>www.familyservicesinc.net</t>
  </si>
  <si>
    <t>Huntingdon House</t>
  </si>
  <si>
    <t>401 7TH ST</t>
  </si>
  <si>
    <t>HUNTINGDON</t>
  </si>
  <si>
    <t>WWW.HUNTINGDONHOUSE.ORG</t>
  </si>
  <si>
    <t>814-643-2801</t>
  </si>
  <si>
    <t>Friends of Farmworkers d/b/a Justice at Work</t>
  </si>
  <si>
    <t>990 Spring Garden Street</t>
  </si>
  <si>
    <t>www.justiceatworklegalaid.org</t>
  </si>
  <si>
    <t>Transitions of PA</t>
  </si>
  <si>
    <t>120 South Third Street</t>
  </si>
  <si>
    <t>Lewisburg</t>
  </si>
  <si>
    <t>www.transitionsofpa.org</t>
  </si>
  <si>
    <t>San Juan</t>
  </si>
  <si>
    <t>Rhode Island Coalition Against Domestic Violence</t>
  </si>
  <si>
    <t>422 Post Road Suite 102</t>
  </si>
  <si>
    <t>Warwick</t>
  </si>
  <si>
    <t>http://www.ricadv.org/en/</t>
  </si>
  <si>
    <t>401-467-9940</t>
  </si>
  <si>
    <t>Providence</t>
  </si>
  <si>
    <t>SC Appleseed Legal Justice Center</t>
  </si>
  <si>
    <t>1518 Washington Street</t>
  </si>
  <si>
    <t>www.scjustice.org</t>
  </si>
  <si>
    <t>SC Victim Assistance Network (SCVAN)</t>
  </si>
  <si>
    <t>PO Box 212863 PO Box 170364</t>
  </si>
  <si>
    <t>Columbia Spartanburg</t>
  </si>
  <si>
    <t>29221 29301</t>
  </si>
  <si>
    <t>http://www.scvan.org/</t>
  </si>
  <si>
    <t>803-750-1200</t>
  </si>
  <si>
    <t>Center for Heirs' Property Preservation</t>
  </si>
  <si>
    <t>1535 Sam Rittenberg Blvd. Suite D</t>
  </si>
  <si>
    <t>Charleston</t>
  </si>
  <si>
    <t>https://www.heirsproperty.org/</t>
  </si>
  <si>
    <t>843-745-7055</t>
  </si>
  <si>
    <t>SC Center for Fathers &amp; Families</t>
  </si>
  <si>
    <t>2711 Middleburg Dr. #111</t>
  </si>
  <si>
    <t>https://www.scfathersandfamilies.com/</t>
  </si>
  <si>
    <t>803-227-8800</t>
  </si>
  <si>
    <t>Turning Leaf Project</t>
  </si>
  <si>
    <t>3765 Leeds Avenue</t>
  </si>
  <si>
    <t>North Charleston</t>
  </si>
  <si>
    <t>https://www.turningleafproject.com/</t>
  </si>
  <si>
    <t>843-297-4980</t>
  </si>
  <si>
    <t>Upstate Mediation Center</t>
  </si>
  <si>
    <t>27 Cleveland St #101</t>
  </si>
  <si>
    <t>https://upstatemediation.com/</t>
  </si>
  <si>
    <t>864-370-9771</t>
  </si>
  <si>
    <t>Pro Bono Legal Services</t>
  </si>
  <si>
    <t>111 Church Street</t>
  </si>
  <si>
    <t>www.charlestonprobono.org</t>
  </si>
  <si>
    <t>One-Eighty Place - Homeless Justice Project</t>
  </si>
  <si>
    <t>1064 Gardner Road Suite 206 3710 Landmark Drive Suite 301</t>
  </si>
  <si>
    <t>Charleston Columbia</t>
  </si>
  <si>
    <t>29407 29204</t>
  </si>
  <si>
    <t>https://one80place.org/</t>
  </si>
  <si>
    <t>843-723-9477</t>
  </si>
  <si>
    <t>4801 Colonial Drive</t>
  </si>
  <si>
    <t>803-714-1176</t>
  </si>
  <si>
    <t>South Carolina Coalition Against Domestic Violence and Sexual Assault (SCCADVASA)</t>
  </si>
  <si>
    <t>2711 Middleburg Dr #212</t>
  </si>
  <si>
    <t>http://www.sccadvasa.org/</t>
  </si>
  <si>
    <t>803-256-2900</t>
  </si>
  <si>
    <t>South Carolina Environmental Law Project</t>
  </si>
  <si>
    <t>430 Highmarket St.</t>
  </si>
  <si>
    <t>Georgetown</t>
  </si>
  <si>
    <t>https://scelp.org/</t>
  </si>
  <si>
    <t>843-527-0078</t>
  </si>
  <si>
    <t>SC Bar Ask-A-Lawyer &amp; Clinics Program</t>
  </si>
  <si>
    <t>950 Taylor Street</t>
  </si>
  <si>
    <t>https://www.scbar.org/public/get-legal-help/talk-lawyer-free/ask-a-lawyer/</t>
  </si>
  <si>
    <t>803-917-5846</t>
  </si>
  <si>
    <t>Access to Justice</t>
  </si>
  <si>
    <t>111 W. Capitol Ave.</t>
  </si>
  <si>
    <t>Pierre</t>
  </si>
  <si>
    <t>http://statebarofsouthdakota.com/</t>
  </si>
  <si>
    <t>Disability Rights South Dakota</t>
  </si>
  <si>
    <t>2520 E Franklin St</t>
  </si>
  <si>
    <t>South Dakota Voices for Peace (SDVFP)</t>
  </si>
  <si>
    <t>300 South Minnesota</t>
  </si>
  <si>
    <t>Sioux Falls</t>
  </si>
  <si>
    <t>www.sdvfpeace.org</t>
  </si>
  <si>
    <t>Mission</t>
  </si>
  <si>
    <t>Community Legal Center</t>
  </si>
  <si>
    <t>243 Adams Avenue</t>
  </si>
  <si>
    <t>Memphis</t>
  </si>
  <si>
    <t>clcmemphis.org</t>
  </si>
  <si>
    <t>Aging Services for the Upper 
Cumberland</t>
  </si>
  <si>
    <t>1225 S Willow Ave</t>
  </si>
  <si>
    <t>Cookeville</t>
  </si>
  <si>
    <t>http://ucdd.org/aaad/</t>
  </si>
  <si>
    <t>931-432-4210</t>
  </si>
  <si>
    <t>Disability Law and Advocacy Center of Tennessee</t>
  </si>
  <si>
    <t>2 International Plaza Suite 825 9050 Executive Park Drive Suite 101-B 1407 Union Avenue Suite 1015</t>
  </si>
  <si>
    <t>Nashville Knoxville Memphis</t>
  </si>
  <si>
    <t>37217 37923 38104</t>
  </si>
  <si>
    <t>https://www.disabilityrightstn.org/</t>
  </si>
  <si>
    <t>615-298-1080</t>
  </si>
  <si>
    <t>Knoxville Family Justice Center</t>
  </si>
  <si>
    <t>400 Harriett Tubman St.</t>
  </si>
  <si>
    <t>Knoxville</t>
  </si>
  <si>
    <t>https://www.fjcknoxville.org/</t>
  </si>
  <si>
    <t>865-215-6868</t>
  </si>
  <si>
    <t>TN Alliance for Legal Services</t>
  </si>
  <si>
    <t>50 Vantage Way</t>
  </si>
  <si>
    <t>Nashville</t>
  </si>
  <si>
    <t>Www.tals.org</t>
  </si>
  <si>
    <t>Tri-State Resource &amp; Advocacy Corp  (TRAC)</t>
  </si>
  <si>
    <t>5512 Ringgold Road</t>
  </si>
  <si>
    <t>Chattanooga</t>
  </si>
  <si>
    <t>1trac.net</t>
  </si>
  <si>
    <t>423 8924774</t>
  </si>
  <si>
    <t>Tennessee Justice Center</t>
  </si>
  <si>
    <t xml:space="preserve">211 7th Ave, N. </t>
  </si>
  <si>
    <t>Www.tnjustice.org</t>
  </si>
  <si>
    <t>Justice for Our Neighbors</t>
  </si>
  <si>
    <t>2195 Nolensville Pike</t>
  </si>
  <si>
    <t>https://www.tnjfon.org/</t>
  </si>
  <si>
    <t>615-835-2512</t>
  </si>
  <si>
    <t>Lawyer Referral Service of Central Texas</t>
  </si>
  <si>
    <t>1016 La Posada Drive
Suite 210</t>
  </si>
  <si>
    <t>Austin</t>
  </si>
  <si>
    <t>http://www.austinlrs.com</t>
  </si>
  <si>
    <t>512-472-8303</t>
  </si>
  <si>
    <t>The Arc of Texas</t>
  </si>
  <si>
    <t>8001 Centre Park Drive
Suite 100</t>
  </si>
  <si>
    <t>www.thearcoftexas.org</t>
  </si>
  <si>
    <t>512-454-6694</t>
  </si>
  <si>
    <t>Cross Timbers Family Services (Comanche)</t>
  </si>
  <si>
    <t>277 West Madison
Suite 101</t>
  </si>
  <si>
    <t>Stephenville</t>
  </si>
  <si>
    <t>https://www.ctfshelp.org</t>
  </si>
  <si>
    <t>254-965-4357</t>
  </si>
  <si>
    <t>Fannin County Family Crisis Center (Fannin)</t>
  </si>
  <si>
    <t>118 East Sam Rayburn Drive</t>
  </si>
  <si>
    <t>Bonham</t>
  </si>
  <si>
    <t>https://fccrisiscenter.org</t>
  </si>
  <si>
    <t>903-583-7694</t>
  </si>
  <si>
    <t>Safer Path Family Violence Shelter (FVS)</t>
  </si>
  <si>
    <t>506 West Adams Street</t>
  </si>
  <si>
    <t>Pleasanton</t>
  </si>
  <si>
    <t>https://www.saferpathfvs.org</t>
  </si>
  <si>
    <t>830-569-2001</t>
  </si>
  <si>
    <t>Brighter Tomorrows</t>
  </si>
  <si>
    <t>928 Bluebird Drive</t>
  </si>
  <si>
    <t>Irving</t>
  </si>
  <si>
    <t>https://www.brightertomorrows.net</t>
  </si>
  <si>
    <t>972-254-4003</t>
  </si>
  <si>
    <t>Austin Region JFON</t>
  </si>
  <si>
    <t>We do not share our physical address</t>
  </si>
  <si>
    <t>www.jfonaustin.org</t>
  </si>
  <si>
    <t>Abuse &amp; Neglect Texas Department Of Family And Protective Services (TDFPS)</t>
  </si>
  <si>
    <t>701 West 51st Street</t>
  </si>
  <si>
    <t xml:space="preserve">Austin </t>
  </si>
  <si>
    <t>https://www.dfps.state.tx.us</t>
  </si>
  <si>
    <t>512-438-4800</t>
  </si>
  <si>
    <t>Casa de Misericordia (Jim Hogg)</t>
  </si>
  <si>
    <t>Lamar Bruni Vergara Education Ctr
1000 Mier Street</t>
  </si>
  <si>
    <t>Laredo</t>
  </si>
  <si>
    <t>https://casademisericordia.org</t>
  </si>
  <si>
    <t>956-726-0151</t>
  </si>
  <si>
    <t>Catholic Charities Diocese of Lubbock</t>
  </si>
  <si>
    <t>102 Avenue J</t>
  </si>
  <si>
    <t>Lubbock</t>
  </si>
  <si>
    <t>https://www.cclubbock.org</t>
  </si>
  <si>
    <t>806-765-8475</t>
  </si>
  <si>
    <t>Catholic Charities of Dallas</t>
  </si>
  <si>
    <t>1421 W. Mockingbird Lane</t>
  </si>
  <si>
    <t>Dallas</t>
  </si>
  <si>
    <t>ccdallas.org</t>
  </si>
  <si>
    <t>Methodist Justice Ministry</t>
  </si>
  <si>
    <t>750 W 5th Street</t>
  </si>
  <si>
    <t>Fort Worth</t>
  </si>
  <si>
    <t>www.methodistjusticeministry.org</t>
  </si>
  <si>
    <t>Diocesan Migrant &amp; Refugee Services</t>
  </si>
  <si>
    <t>2400-A East Yandell Drive</t>
  </si>
  <si>
    <t>El Paso</t>
  </si>
  <si>
    <t>http://www.dmrs-ep.org</t>
  </si>
  <si>
    <t>915-532-3975 ext. 1001</t>
  </si>
  <si>
    <t>Northwest Assistance Ministries</t>
  </si>
  <si>
    <t>15555 Kuykendahl Road</t>
  </si>
  <si>
    <t>Houston</t>
  </si>
  <si>
    <t>https://www.namonline.org</t>
  </si>
  <si>
    <t>281-885-4555</t>
  </si>
  <si>
    <t>Friendship of Women</t>
  </si>
  <si>
    <t>95 East Price Road
Building C</t>
  </si>
  <si>
    <t>Brownsville</t>
  </si>
  <si>
    <t>http://www.fowinc.com</t>
  </si>
  <si>
    <t>956-544-7412</t>
  </si>
  <si>
    <t>CitySquare (Dallas)</t>
  </si>
  <si>
    <t>1610 South Malcolm X Boulevard</t>
  </si>
  <si>
    <t>https://www.citysquare.org</t>
  </si>
  <si>
    <t>214-823-8710</t>
  </si>
  <si>
    <t>Texas Accountants and Lawyers for the Arts</t>
  </si>
  <si>
    <t>PO Box 144722</t>
  </si>
  <si>
    <t>talarts.org</t>
  </si>
  <si>
    <t>Center Against Sexual &amp; Family Violence (Culberson)</t>
  </si>
  <si>
    <t>580 Giles Road</t>
  </si>
  <si>
    <t>https://casfv.org</t>
  </si>
  <si>
    <t>915-593-1000 ext. 401</t>
  </si>
  <si>
    <t>Hill Country Dispute Resolution Center</t>
  </si>
  <si>
    <t>327 Earl Garrett St.</t>
  </si>
  <si>
    <t>Kerrville</t>
  </si>
  <si>
    <t>www.hillcountrydrc.org</t>
  </si>
  <si>
    <t>(830) 7925000</t>
  </si>
  <si>
    <t>LegalLine Dallas Bar Association</t>
  </si>
  <si>
    <t>2101 Ross Avenue</t>
  </si>
  <si>
    <t>https://www.dallasbar.org/index.cfm?pg=legalline</t>
  </si>
  <si>
    <t>214-220-7400</t>
  </si>
  <si>
    <t>Highland Lakes Family Crisis Center (Blanco)</t>
  </si>
  <si>
    <t>P.O. Box 805</t>
  </si>
  <si>
    <t>Marble Falls</t>
  </si>
  <si>
    <t>http://hlfcc.org</t>
  </si>
  <si>
    <t>830-693-3656</t>
  </si>
  <si>
    <t>Austin Tenants Council (Travis)</t>
  </si>
  <si>
    <t>205 Chicon Street</t>
  </si>
  <si>
    <t>https://www.housing-rights.org</t>
  </si>
  <si>
    <t>512-474-1961</t>
  </si>
  <si>
    <t>Casa Marianella</t>
  </si>
  <si>
    <t>821 Gunter St.</t>
  </si>
  <si>
    <t>www.casamarianella.org</t>
  </si>
  <si>
    <t>American Gateways</t>
  </si>
  <si>
    <t>314 E Highland Mall Blvd Ste 501</t>
  </si>
  <si>
    <t>www.americangateways.org</t>
  </si>
  <si>
    <t>Listed as Dallas Legal Hospice
on Guidestar</t>
  </si>
  <si>
    <t>1825 Market Center Boulevard
Suite 550</t>
  </si>
  <si>
    <t>https://www.legalhospice.org</t>
  </si>
  <si>
    <t>214-521-6622</t>
  </si>
  <si>
    <t>Hope's Door New Beginning Center</t>
  </si>
  <si>
    <t>860 F Avenue
Suite 100</t>
  </si>
  <si>
    <t>Plano</t>
  </si>
  <si>
    <t>https://hdnbc.org</t>
  </si>
  <si>
    <t>972-422-2911</t>
  </si>
  <si>
    <t>Jane's Due Process</t>
  </si>
  <si>
    <t>1023 Springdale Rd</t>
  </si>
  <si>
    <t>www.janesdueprocess.org</t>
  </si>
  <si>
    <t>Wintergarden Women's Shelter  (Dimmit)</t>
  </si>
  <si>
    <t>Carrizo Springs</t>
  </si>
  <si>
    <t>No website found</t>
  </si>
  <si>
    <t>830-876-5676</t>
  </si>
  <si>
    <t>Shelter Agencies For Families In East Texas (SAFE-T) (Camp)</t>
  </si>
  <si>
    <t>204 Patrick Street</t>
  </si>
  <si>
    <t>Mt. Pleasant</t>
  </si>
  <si>
    <t>http://www.safe-tagency.com</t>
  </si>
  <si>
    <t>903-572-0973</t>
  </si>
  <si>
    <t>Family Shelter of San Angelo</t>
  </si>
  <si>
    <t>79 Gillis</t>
  </si>
  <si>
    <t>San Angelo</t>
  </si>
  <si>
    <t>http://www.familysheltersa.org</t>
  </si>
  <si>
    <t>325-658-8631</t>
  </si>
  <si>
    <t>Guadalupe Valley Family Violence Shelter (Gonzales)</t>
  </si>
  <si>
    <t>531 West Court Street</t>
  </si>
  <si>
    <t>Seguin</t>
  </si>
  <si>
    <t>http://www.safeseguin.org</t>
  </si>
  <si>
    <t>830-372-2780</t>
  </si>
  <si>
    <t>Tralee Crisis Center For Women  (Carson)</t>
  </si>
  <si>
    <t>308 South Cuyler Street</t>
  </si>
  <si>
    <t>Pampa</t>
  </si>
  <si>
    <t>http://www.traleecrisiscenter.com</t>
  </si>
  <si>
    <t>806-669-1131</t>
  </si>
  <si>
    <t>Abigail's Arms Cooke County
Family Crisis Center</t>
  </si>
  <si>
    <t>1600 North Aspen Road</t>
  </si>
  <si>
    <t>https://abigailsarms.org</t>
  </si>
  <si>
    <t>940-665-2873</t>
  </si>
  <si>
    <t>Genesis Women's Shelter &amp; Support</t>
  </si>
  <si>
    <t>4411 Lemmon Ave</t>
  </si>
  <si>
    <t>www.genesisshelter.org</t>
  </si>
  <si>
    <t>Shelter Agencies for Families in East Texas</t>
  </si>
  <si>
    <t>204 Patrick St</t>
  </si>
  <si>
    <t>Mt Pleasant</t>
  </si>
  <si>
    <t>www.safe-tagency.com</t>
  </si>
  <si>
    <t>Young Center for Immigrant Children's  Rights</t>
  </si>
  <si>
    <t>806 Morgan Boulevard
Suite K</t>
  </si>
  <si>
    <t>Harlingen</t>
  </si>
  <si>
    <t>https://www.theyoungcenter.org</t>
  </si>
  <si>
    <t>956-230-1850</t>
  </si>
  <si>
    <t>Panhandle Crisis Center  (Hansford)</t>
  </si>
  <si>
    <t>301 South Ash Street</t>
  </si>
  <si>
    <t>Perryton</t>
  </si>
  <si>
    <t>http://www.panhandlecrisiscenter.org</t>
  </si>
  <si>
    <t>806-435-5008</t>
  </si>
  <si>
    <t>Tahirih Justice Center</t>
  </si>
  <si>
    <t>1717 St. James Place
Suite 450</t>
  </si>
  <si>
    <t>https://www.tahirih.org/locations/houston</t>
  </si>
  <si>
    <t>713-496-0100</t>
  </si>
  <si>
    <t>Fort Bend County Dispute Resolution Center</t>
  </si>
  <si>
    <t>211 Houston Street</t>
  </si>
  <si>
    <t>Richmond</t>
  </si>
  <si>
    <t>http://www.fortbenddrc.org</t>
  </si>
  <si>
    <t>281-342-5000</t>
  </si>
  <si>
    <t>Family Support Services Of Amarillo (Armstrong)</t>
  </si>
  <si>
    <t>1001 South Polk Street</t>
  </si>
  <si>
    <t>Amarillo</t>
  </si>
  <si>
    <t>https://fss-ama.org</t>
  </si>
  <si>
    <t>806-342-2500</t>
  </si>
  <si>
    <t>Dispute Resolution Center Central Brazos Valley (Brazos)</t>
  </si>
  <si>
    <t>1737 Briarcrest Drive
Suite 11</t>
  </si>
  <si>
    <t>Bryan</t>
  </si>
  <si>
    <t>https://brazosdrc.org</t>
  </si>
  <si>
    <t>979-822-6947</t>
  </si>
  <si>
    <t>Matagorda County Women's Crisis Center</t>
  </si>
  <si>
    <t>3010 6th Street</t>
  </si>
  <si>
    <t>Bay City</t>
  </si>
  <si>
    <t>www.crisiscnt.com</t>
  </si>
  <si>
    <t>Texas Legal Services Center</t>
  </si>
  <si>
    <t>1920 E Riverside Dr.</t>
  </si>
  <si>
    <t>www.tlsc.org</t>
  </si>
  <si>
    <t>The Ark (Brown)</t>
  </si>
  <si>
    <t>2900 Coggin Avenue
Suite A</t>
  </si>
  <si>
    <t>Brownwood</t>
  </si>
  <si>
    <t>http://www.arkshelter.org</t>
  </si>
  <si>
    <t>888-313-2699</t>
  </si>
  <si>
    <t>Texas Department of Housing &amp; Community Affairs</t>
  </si>
  <si>
    <t>221 East 11th Street</t>
  </si>
  <si>
    <t>http://www.tdhca.state.tx.us</t>
  </si>
  <si>
    <t>512-475-3296</t>
  </si>
  <si>
    <t>Twin City Mission</t>
  </si>
  <si>
    <t>2505 South College Avenue</t>
  </si>
  <si>
    <t>http://www.twincitymission.org</t>
  </si>
  <si>
    <t>979-822-7511</t>
  </si>
  <si>
    <t>Texas Association Against Sexual Assault</t>
  </si>
  <si>
    <t>7700 Chevy Chase Drive
Suite 230</t>
  </si>
  <si>
    <t>http://www.taasa.org</t>
  </si>
  <si>
    <t>512-474-7190 ext. 113</t>
  </si>
  <si>
    <t>Denton County Alternative Dispute Resolution Program (Denton)</t>
  </si>
  <si>
    <t>512 West Hickory
Suite 202</t>
  </si>
  <si>
    <t>Denton</t>
  </si>
  <si>
    <t>http://www.dentonadr.com</t>
  </si>
  <si>
    <t>940-320-1500</t>
  </si>
  <si>
    <t>YMCA of Greater Houston</t>
  </si>
  <si>
    <t>2600 North Loop West Freeway
#300</t>
  </si>
  <si>
    <t>https://www.ymcahouston.org</t>
  </si>
  <si>
    <t>713-659-5566</t>
  </si>
  <si>
    <t>Bay Area Turning Point (Brazoria)</t>
  </si>
  <si>
    <t>210 South Walnut Street</t>
  </si>
  <si>
    <t>Webster</t>
  </si>
  <si>
    <t>http://www.bayareaturningpoint.org</t>
  </si>
  <si>
    <t>281-338-7600</t>
  </si>
  <si>
    <t>Catholic Charities Archdiocese 
of San Antonio</t>
  </si>
  <si>
    <t>202 West French Place</t>
  </si>
  <si>
    <t>San Antonio</t>
  </si>
  <si>
    <t>https://ccaosa.org</t>
  </si>
  <si>
    <t>210-455-6105</t>
  </si>
  <si>
    <t>Montgomery County Women's Center</t>
  </si>
  <si>
    <t>1401 Airport Road</t>
  </si>
  <si>
    <t>Conroe</t>
  </si>
  <si>
    <t>https://www.mcwctx.org</t>
  </si>
  <si>
    <t>936-441-4044</t>
  </si>
  <si>
    <t>Mujeres Unidas/Women Together (Hidalgo)</t>
  </si>
  <si>
    <t>Family Justice Center
511 North Cynthia</t>
  </si>
  <si>
    <t>McAllen</t>
  </si>
  <si>
    <t>http://www.mujeresunidas.org</t>
  </si>
  <si>
    <t>956-630-4878</t>
  </si>
  <si>
    <t>Hope Alliance (Williamson)</t>
  </si>
  <si>
    <t>1011 Gattis School Road
Suite 110</t>
  </si>
  <si>
    <t>Round Rock</t>
  </si>
  <si>
    <t>http://www.hopealliancetx.org</t>
  </si>
  <si>
    <t>512-255-1212</t>
  </si>
  <si>
    <t>Alamo Area Resource Center 
(Atascosa)</t>
  </si>
  <si>
    <t>303 North Frio Street</t>
  </si>
  <si>
    <t>https://www.aarcsa.com</t>
  </si>
  <si>
    <t>210-625-7200</t>
  </si>
  <si>
    <t>The Beacon</t>
  </si>
  <si>
    <t>1212 Prairie Street</t>
  </si>
  <si>
    <t>https://www.beaconhomeless.org/beaconlaw</t>
  </si>
  <si>
    <t>713-220-9737</t>
  </si>
  <si>
    <t>Access Justice Houston (Brazoria)</t>
  </si>
  <si>
    <t>712 Main Street #800</t>
  </si>
  <si>
    <t>https://www.accessjusticehouston.org</t>
  </si>
  <si>
    <t>832-772-6743</t>
  </si>
  <si>
    <t>Advocate Legal Clinic</t>
  </si>
  <si>
    <t>3611 Ennis Street</t>
  </si>
  <si>
    <t>http://www.senioradvocatetx.org</t>
  </si>
  <si>
    <t>832-393-4074</t>
  </si>
  <si>
    <t>National Domestic Violence Hotline</t>
  </si>
  <si>
    <t>P.O. Box 90249</t>
  </si>
  <si>
    <t>Austn</t>
  </si>
  <si>
    <t>http://www.thehotline.org</t>
  </si>
  <si>
    <t>803-470-6384</t>
  </si>
  <si>
    <t>East Texas Crisis Center (Henderson)</t>
  </si>
  <si>
    <t>2401 Hughey Drive</t>
  </si>
  <si>
    <t>Tyler</t>
  </si>
  <si>
    <t>https://etcc.org</t>
  </si>
  <si>
    <t>903-509-2526</t>
  </si>
  <si>
    <t>Houston Immigration Legal Services Collaborative</t>
  </si>
  <si>
    <t>515 Post Oak Blvd</t>
  </si>
  <si>
    <t>houstonimmigration.org</t>
  </si>
  <si>
    <t>Houston Area Women's Center (Harris)</t>
  </si>
  <si>
    <t>1010 Waugh Drive</t>
  </si>
  <si>
    <t>http://www.hawc.org</t>
  </si>
  <si>
    <t>713-528-2121</t>
  </si>
  <si>
    <t>Human Rights Initiative of North Texas</t>
  </si>
  <si>
    <t>2801 Swiss</t>
  </si>
  <si>
    <t>hrionline.org</t>
  </si>
  <si>
    <t>214 855 0520 ext 4333</t>
  </si>
  <si>
    <t>Catholic Community Services of Utah</t>
  </si>
  <si>
    <t xml:space="preserve">224 N 2200 W </t>
  </si>
  <si>
    <t>Salt Lake City</t>
  </si>
  <si>
    <t>www.ccsutah.org</t>
  </si>
  <si>
    <t>Disability Law Center</t>
  </si>
  <si>
    <t>205 North 400 West</t>
  </si>
  <si>
    <t>http://disabilitylawcenter.org/</t>
  </si>
  <si>
    <t>800-662-9080</t>
  </si>
  <si>
    <t>Nonprofit Legal Services of Utah</t>
  </si>
  <si>
    <t>623 East 2100 South Suite B1</t>
  </si>
  <si>
    <t>https://www.nonprofitlegalservices.com/</t>
  </si>
  <si>
    <t>385-419-4111</t>
  </si>
  <si>
    <t>Rocky Mountain Innocence Center</t>
  </si>
  <si>
    <t>358 South 700 East</t>
  </si>
  <si>
    <t>https://rminnocence.org/</t>
  </si>
  <si>
    <t>801-355-1888</t>
  </si>
  <si>
    <t>Holy Cross Ministries Immigration Services</t>
  </si>
  <si>
    <t>860 East 4500 South Suite 204</t>
  </si>
  <si>
    <t>https://hcmutah.org/legal-immigration-program/</t>
  </si>
  <si>
    <t>385-257-2377</t>
  </si>
  <si>
    <t>Refugee Justice League</t>
  </si>
  <si>
    <t>5664 South Green Street</t>
  </si>
  <si>
    <t>https://www.refugeejustice.org/</t>
  </si>
  <si>
    <t>801-938-8372</t>
  </si>
  <si>
    <t>Timpanogos Legal Center</t>
  </si>
  <si>
    <t>3301 N University Ave</t>
  </si>
  <si>
    <t>Provo</t>
  </si>
  <si>
    <t>timplegal.org</t>
  </si>
  <si>
    <t>Legal Aid Society of Salt Lake</t>
  </si>
  <si>
    <t>https://www.legalaidsocietyofsaltlake.org/</t>
  </si>
  <si>
    <t>801-328-8849</t>
  </si>
  <si>
    <t>Comunidades Unidas/ Communities United</t>
  </si>
  <si>
    <t>1750 W Research Way Suite 102</t>
  </si>
  <si>
    <t>West Valley City</t>
  </si>
  <si>
    <t>https://www.cuutah.org/</t>
  </si>
  <si>
    <t>801-487-4143</t>
  </si>
  <si>
    <t>Community Justice Network of Vermont</t>
  </si>
  <si>
    <t>P.O. Box 1539</t>
  </si>
  <si>
    <t>Montpelier</t>
  </si>
  <si>
    <t>cjnvt.org</t>
  </si>
  <si>
    <t>802-359-2067</t>
  </si>
  <si>
    <t>Have Justice Will Travel</t>
  </si>
  <si>
    <t>9580 Vermont Route 113</t>
  </si>
  <si>
    <t>Vershire</t>
  </si>
  <si>
    <t>www.havejusticewilltravel.org</t>
  </si>
  <si>
    <t>Vermont Legal Aid</t>
  </si>
  <si>
    <t>264 North Winooski Ave.</t>
  </si>
  <si>
    <t>Burlington</t>
  </si>
  <si>
    <t>vtlegalaid.org</t>
  </si>
  <si>
    <t>WomenSafe</t>
  </si>
  <si>
    <t xml:space="preserve">P.O. Box 67 </t>
  </si>
  <si>
    <t>Middlebury</t>
  </si>
  <si>
    <t>womensafe.net</t>
  </si>
  <si>
    <t>802-388-9180</t>
  </si>
  <si>
    <t>New Story Center</t>
  </si>
  <si>
    <t>P.O. Box 313</t>
  </si>
  <si>
    <t>Rutland</t>
  </si>
  <si>
    <t>nscvt.org</t>
  </si>
  <si>
    <t>802-775-6788</t>
  </si>
  <si>
    <t>f/k/a Women Helping Battered Women</t>
  </si>
  <si>
    <t>249 North Winooski Avenue Suite 214-A</t>
  </si>
  <si>
    <t>stepsvt.org</t>
  </si>
  <si>
    <t>802-658-3131</t>
  </si>
  <si>
    <t>The Community Tax Law Project</t>
  </si>
  <si>
    <t>5206 Markel Road</t>
  </si>
  <si>
    <t>Midlothian</t>
  </si>
  <si>
    <t>www.ctlp.org</t>
  </si>
  <si>
    <t>8043585855 ext. 1</t>
  </si>
  <si>
    <t>Legal Aid Justice Center</t>
  </si>
  <si>
    <t>1000 Preston Ave</t>
  </si>
  <si>
    <t>Charlottesville</t>
  </si>
  <si>
    <t>VIRGINIA</t>
  </si>
  <si>
    <t>www.justice4all.org</t>
  </si>
  <si>
    <t>Drive to Work</t>
  </si>
  <si>
    <t>1735 Summit Ave</t>
  </si>
  <si>
    <t>https://www.drivetowork.org/</t>
  </si>
  <si>
    <t>804-358-6727 ext. 25</t>
  </si>
  <si>
    <t>Legal Aid Works</t>
  </si>
  <si>
    <t>500 Lafayette Boulevard</t>
  </si>
  <si>
    <t>Fredericksburg</t>
  </si>
  <si>
    <t>www.legalaidworks.org</t>
  </si>
  <si>
    <t>Virginia Poverty Law Center</t>
  </si>
  <si>
    <t>919 E Main St</t>
  </si>
  <si>
    <t>www.vplc.org</t>
  </si>
  <si>
    <t>THE LEGAL AID SOCIETY OF ROANOKE VALLEY</t>
  </si>
  <si>
    <t>132 CAMPBELL AVE SW</t>
  </si>
  <si>
    <t>ROANOKE</t>
  </si>
  <si>
    <t>LASRV.ORG</t>
  </si>
  <si>
    <t>CancerLINC</t>
  </si>
  <si>
    <t>200 S. 3rd St</t>
  </si>
  <si>
    <t>https://www.cancerlinc.org</t>
  </si>
  <si>
    <t>Central Virginia Legal Aid Society</t>
  </si>
  <si>
    <t>101 W. Broad Street</t>
  </si>
  <si>
    <t>www.cvlas.org</t>
  </si>
  <si>
    <t>804 200 6049</t>
  </si>
  <si>
    <t>Southwest Virginia Legal Aid</t>
  </si>
  <si>
    <t>227 West Cherry Street</t>
  </si>
  <si>
    <t>MARION</t>
  </si>
  <si>
    <t>www.swvalegalaid.org</t>
  </si>
  <si>
    <t>LAWS Legal Services</t>
  </si>
  <si>
    <t>105 East Market Street</t>
  </si>
  <si>
    <t>Leesburg</t>
  </si>
  <si>
    <t>http://www.lcsj.org/laws-legal-services/</t>
  </si>
  <si>
    <t>703-771-3398 ext. 11</t>
  </si>
  <si>
    <t>Seattle Clemency Project</t>
  </si>
  <si>
    <t>Madrona Refuge Building
1126 34th Avenue
Suite 208</t>
  </si>
  <si>
    <t>Seattle</t>
  </si>
  <si>
    <t>www.seattleclemencyproject.org</t>
  </si>
  <si>
    <t>206-682-1114</t>
  </si>
  <si>
    <t>Snohomish County Legal Services</t>
  </si>
  <si>
    <t>2722 Colby Ave</t>
  </si>
  <si>
    <t>HTTPS://www.Snocolegal.org</t>
  </si>
  <si>
    <t>Eastside Legal Assistance Program (ELAP)</t>
  </si>
  <si>
    <t>1239 120th Avenue NE
Suite J</t>
  </si>
  <si>
    <t>Bellevue</t>
  </si>
  <si>
    <t>https://www.elap.org</t>
  </si>
  <si>
    <t>425-747-7274</t>
  </si>
  <si>
    <t>Alliance of People With DisAbilities DisAbility Law Project (DLP)</t>
  </si>
  <si>
    <t>1120 East Terrace Street</t>
  </si>
  <si>
    <t>http://www.disabilitypride.org</t>
  </si>
  <si>
    <t>206-632-1212</t>
  </si>
  <si>
    <t>Columbia Legal Services</t>
  </si>
  <si>
    <t>101 Yesler Way</t>
  </si>
  <si>
    <t>www.columbialegal.org</t>
  </si>
  <si>
    <t>Fair Work Center</t>
  </si>
  <si>
    <t>116 Warren Avenue North
Suite A</t>
  </si>
  <si>
    <t>https://www.fairworkcenter.org</t>
  </si>
  <si>
    <t>844-485-1195</t>
  </si>
  <si>
    <t>Disability Rights Washington</t>
  </si>
  <si>
    <t>315 5th Avenue South
Suite 850</t>
  </si>
  <si>
    <t>https://www.disabilityrightswa.org</t>
  </si>
  <si>
    <t>206-324-1521 ext. 217</t>
  </si>
  <si>
    <t>Entre Hermanos - Seattle</t>
  </si>
  <si>
    <t>1621 South Jackson Street
Suite 202</t>
  </si>
  <si>
    <t>https://www.entrehermanos.org</t>
  </si>
  <si>
    <t>206-538-0167</t>
  </si>
  <si>
    <t>Northwest Consumer Law Center</t>
  </si>
  <si>
    <t>936 North 34th Street
Suite 300</t>
  </si>
  <si>
    <t>https://www.nwclc.org</t>
  </si>
  <si>
    <t>206-805-0989</t>
  </si>
  <si>
    <t>TeamChild Advocacy for Youth</t>
  </si>
  <si>
    <t>1225 South Weller Street
Suite 420</t>
  </si>
  <si>
    <t>https://www.teamchild.org</t>
  </si>
  <si>
    <t>206-322-2444 ext. 102</t>
  </si>
  <si>
    <t>Benefits Law Center</t>
  </si>
  <si>
    <t>1404 East Yesler Way
Suite 203</t>
  </si>
  <si>
    <t>https://www.benefitslawcenter.org</t>
  </si>
  <si>
    <t>206-686-7252 ext. 104</t>
  </si>
  <si>
    <t>Jewish Family Service of 
Seattle Project DVORA Legal
Program</t>
  </si>
  <si>
    <t>1601 16th Avenue</t>
  </si>
  <si>
    <t>https://www.jfsseattle.org</t>
  </si>
  <si>
    <t>206-461-3240</t>
  </si>
  <si>
    <t>Legal Counsel for Youth and Children (LCYC)</t>
  </si>
  <si>
    <t>P.O. Box 28629</t>
  </si>
  <si>
    <t>http://www.lcycwa.org</t>
  </si>
  <si>
    <t>206-494-0323</t>
  </si>
  <si>
    <t>Clark County Volunteer Lawyers Program</t>
  </si>
  <si>
    <t>100 W 11th Street</t>
  </si>
  <si>
    <t>Vancouver</t>
  </si>
  <si>
    <t>https://www.ccvlp.org/</t>
  </si>
  <si>
    <t>(360) 8230423</t>
  </si>
  <si>
    <t>Center for Justice - Spokane</t>
  </si>
  <si>
    <t>35 West Main Avenue
Suite 300</t>
  </si>
  <si>
    <t>Spokane</t>
  </si>
  <si>
    <t>https://www.cforjustice.org</t>
  </si>
  <si>
    <t>509-835-5211</t>
  </si>
  <si>
    <t>YWCA Pierce County</t>
  </si>
  <si>
    <t>405 Broadway</t>
  </si>
  <si>
    <t>Tacoma</t>
  </si>
  <si>
    <t>https://www.ywcapiercecounty.org/</t>
  </si>
  <si>
    <t>253-272-4181</t>
  </si>
  <si>
    <t>Center for Children &amp; Youth 
Justice Lawyers Fostering
Independence</t>
  </si>
  <si>
    <t>615 2nd Avenue
Suite 275</t>
  </si>
  <si>
    <t>https://www.ccyj.org</t>
  </si>
  <si>
    <t>206-696-7503 ext. 101</t>
  </si>
  <si>
    <t>Lavender Rights Project</t>
  </si>
  <si>
    <t>2425 6th Avenue South</t>
  </si>
  <si>
    <t>https://www.lavenderrightsproject.org</t>
  </si>
  <si>
    <t>206-639-7955</t>
  </si>
  <si>
    <t>Thurston County Volunteer Legal Services</t>
  </si>
  <si>
    <t>PO Box 405</t>
  </si>
  <si>
    <t>Olympia</t>
  </si>
  <si>
    <t>tcvls.org</t>
  </si>
  <si>
    <t>Washington Veterans Will Clinic</t>
  </si>
  <si>
    <t>11005 Main Street</t>
  </si>
  <si>
    <t>http://www.wavetswillclinic.com</t>
  </si>
  <si>
    <t>425-646-0555</t>
  </si>
  <si>
    <t>Northwest Health Law Advocates</t>
  </si>
  <si>
    <t>https://nohla.org</t>
  </si>
  <si>
    <t>Northwest Immigrant Rights Project (NWIRP)</t>
  </si>
  <si>
    <t>615 2nd Avenue
Suite 400</t>
  </si>
  <si>
    <t>https://www.nwirp.org</t>
  </si>
  <si>
    <t>206-957-8609</t>
  </si>
  <si>
    <t>Solid Ground-Benefits Legal Assistance Program</t>
  </si>
  <si>
    <t>1501 North 45th Street</t>
  </si>
  <si>
    <t>https://www.solid-ground.org</t>
  </si>
  <si>
    <t>206-694-6741</t>
  </si>
  <si>
    <t>Community Action of Skagit County</t>
  </si>
  <si>
    <t>330 Pacific Place</t>
  </si>
  <si>
    <t>Mt. Vernon</t>
  </si>
  <si>
    <t>https://www.communityactionskagit.org</t>
  </si>
  <si>
    <t>360-416-7585 ext. 1156</t>
  </si>
  <si>
    <t>Seattle's Union Gospel Mission</t>
  </si>
  <si>
    <t>3800 South Othello Street</t>
  </si>
  <si>
    <t>www.ugm.org</t>
  </si>
  <si>
    <t>Washington Forest Law Center</t>
  </si>
  <si>
    <t>615 2nd Avenue
Suite 360</t>
  </si>
  <si>
    <t>http://www.wflc.org</t>
  </si>
  <si>
    <t>206-223-4088</t>
  </si>
  <si>
    <t>International Families Justice Coalition</t>
  </si>
  <si>
    <t>1001 Fourth Avenue
Suite 4400</t>
  </si>
  <si>
    <t>https://www.ifjc-us.org</t>
  </si>
  <si>
    <t>206-849-6885</t>
  </si>
  <si>
    <t>Benton Franklin Legal Aid Society</t>
  </si>
  <si>
    <t>7103 W. Clearwater Avenue
Suite C</t>
  </si>
  <si>
    <t>Kennewick</t>
  </si>
  <si>
    <t>http://www.bflegalaid.org</t>
  </si>
  <si>
    <t>509-221-1824</t>
  </si>
  <si>
    <t>API Chaya</t>
  </si>
  <si>
    <t>P.O. Box 14047</t>
  </si>
  <si>
    <t>https://www.apichaya.org</t>
  </si>
  <si>
    <t>206-467-9976</t>
  </si>
  <si>
    <t>Mountain State Justice</t>
  </si>
  <si>
    <t>1217 Quarrier Street; 325 Willey Street; 223 Prince Street</t>
  </si>
  <si>
    <t>Charleston; Morgantown; Beckley</t>
  </si>
  <si>
    <t>25301; 26505; 25801</t>
  </si>
  <si>
    <t>https://mountainstatejustice.org/</t>
  </si>
  <si>
    <t>304-344-3144; 304-326-0188; 681-207-7510</t>
  </si>
  <si>
    <t>1505 Princeton Avenue</t>
  </si>
  <si>
    <t>Princeton</t>
  </si>
  <si>
    <t>304-425-9973</t>
  </si>
  <si>
    <t>West Virginia Senior Legal Aid</t>
  </si>
  <si>
    <t>235 High St</t>
  </si>
  <si>
    <t>Morgantown</t>
  </si>
  <si>
    <t>www.seniorlegalaid.org</t>
  </si>
  <si>
    <t>230 W Wells St</t>
  </si>
  <si>
    <t>Milwaukee</t>
  </si>
  <si>
    <t>http://lagmann.org/</t>
  </si>
  <si>
    <t>414-755-3419</t>
  </si>
  <si>
    <t>Center Against Sexual and Domestic Abuse</t>
  </si>
  <si>
    <t>318 21st Avenue East</t>
  </si>
  <si>
    <t>Superior</t>
  </si>
  <si>
    <t>www.casda.org</t>
  </si>
  <si>
    <t>Community Justice</t>
  </si>
  <si>
    <t>214 N. Hamilton St. Ste 101</t>
  </si>
  <si>
    <t>Madison</t>
  </si>
  <si>
    <t>https://www.communityjusticeinc.org/</t>
  </si>
  <si>
    <t>608-204-9642</t>
  </si>
  <si>
    <t>Legal Aid Society of Door County</t>
  </si>
  <si>
    <t>131 South 3rd Avenue</t>
  </si>
  <si>
    <t>Sturgeon Bay</t>
  </si>
  <si>
    <t>www.dclegalsid.org</t>
  </si>
  <si>
    <t>(920) 7433934</t>
  </si>
  <si>
    <t>Centro Legal por Derechos Humanos</t>
  </si>
  <si>
    <t>611 W. NATIONAL AVE.</t>
  </si>
  <si>
    <t>MILWAUKEE</t>
  </si>
  <si>
    <t>www.centrolegalwisconsin.org</t>
  </si>
  <si>
    <t>LOTUS Legal Clinic</t>
  </si>
  <si>
    <t>2515 N. 124th Street</t>
  </si>
  <si>
    <t>Brookfield</t>
  </si>
  <si>
    <t>www.lotuslegal.org</t>
  </si>
  <si>
    <t>Community Immigration Law Center</t>
  </si>
  <si>
    <t>944 East Gorham Street </t>
  </si>
  <si>
    <t xml:space="preserve">https://cilcmadison.org/ </t>
  </si>
  <si>
    <t>608-257-4353</t>
  </si>
  <si>
    <t>Civitas Law Group</t>
  </si>
  <si>
    <t>2224 W Kilbourn Ave</t>
  </si>
  <si>
    <t>https://www.clgmke.org/</t>
  </si>
  <si>
    <t>414-949-5266</t>
  </si>
  <si>
    <t>Kids Matter</t>
  </si>
  <si>
    <t xml:space="preserve">1850 N. Dr. ML King Drive </t>
  </si>
  <si>
    <t>www.kidsmatterinc.org</t>
  </si>
  <si>
    <t>Legal Aid Society of Milwaukee</t>
  </si>
  <si>
    <t>728 N. James Lovell</t>
  </si>
  <si>
    <t>www.lasmilwaukee.com</t>
  </si>
  <si>
    <t>ABC for Health</t>
  </si>
  <si>
    <t>32 North Bassett Street</t>
  </si>
  <si>
    <t>www.safetyweb.org</t>
  </si>
  <si>
    <t>End Domestic Abuse WI: The WI Coalition Against Domestic Violence</t>
  </si>
  <si>
    <t>1400 E Washington Avenue</t>
  </si>
  <si>
    <t>https://www.endabusewi.org/</t>
  </si>
  <si>
    <t>Friends</t>
  </si>
  <si>
    <t>PO Box 117</t>
  </si>
  <si>
    <t>West Bend</t>
  </si>
  <si>
    <t>www.friendswi.org</t>
  </si>
  <si>
    <t>262-334-5598</t>
  </si>
  <si>
    <t>Catholic Charities of the Archdiocese of Milwaukee Refugee and Immigration Services</t>
  </si>
  <si>
    <t>731 W Washington St</t>
  </si>
  <si>
    <t>risccmke.org</t>
  </si>
  <si>
    <t>4146438570  et 4414</t>
  </si>
  <si>
    <t>Vivent Health</t>
  </si>
  <si>
    <t>820 N Plankinton Ave</t>
  </si>
  <si>
    <t>www.viventhealth.org</t>
  </si>
  <si>
    <t>Portage County Legal Aid Society</t>
  </si>
  <si>
    <t>1578 Strongs Avenue</t>
  </si>
  <si>
    <t>Stevens Point</t>
  </si>
  <si>
    <t>Pclas.org</t>
  </si>
  <si>
    <t>7155446822 (pclas phone number)</t>
  </si>
  <si>
    <t>Disability Rights Wisconsin</t>
  </si>
  <si>
    <t>131 W Wilson St #700</t>
  </si>
  <si>
    <t>www.disabilityrightswi.org</t>
  </si>
  <si>
    <t>608-267-0214</t>
  </si>
  <si>
    <t>Greater Wisconsin Agency on Aging Resources</t>
  </si>
  <si>
    <t>1414 Mac Arthur Rd</t>
  </si>
  <si>
    <t>http://www.gwaar.org/</t>
  </si>
  <si>
    <t>608-243-5670</t>
  </si>
  <si>
    <t>WCADVSA Civil Legal Assistance Program</t>
  </si>
  <si>
    <t>710 E Garfield St.</t>
  </si>
  <si>
    <t>Laramie</t>
  </si>
  <si>
    <t>https://www.wyomingdvsa.org/legal-program</t>
  </si>
  <si>
    <t>ORGANIZATION NAME</t>
  </si>
  <si>
    <t>Legal Services Alabama, Inc.</t>
  </si>
  <si>
    <t>Alaska Legal Services Corporation</t>
  </si>
  <si>
    <t>Community Legal Services, Inc.</t>
  </si>
  <si>
    <t>DNA-Peoples Legal Services, Inc.</t>
  </si>
  <si>
    <t>Window Rock</t>
  </si>
  <si>
    <t>Southern Arizona Legal Aid, Inc.</t>
  </si>
  <si>
    <t>Center for Arkansas Legal Services</t>
  </si>
  <si>
    <t>Legal Aid of Arkansas, Inc.</t>
  </si>
  <si>
    <t>California Indian Legal Services, Inc.</t>
  </si>
  <si>
    <t>Escondido</t>
  </si>
  <si>
    <t>California Rural Legal Assistance, Inc.</t>
  </si>
  <si>
    <t>Central California Legal Services</t>
  </si>
  <si>
    <t>Fresno</t>
  </si>
  <si>
    <t>Community Legal Aid SoCal</t>
  </si>
  <si>
    <t>Santa Ana</t>
  </si>
  <si>
    <t>Greater Bakersfield Legal Assistance, Inc.</t>
  </si>
  <si>
    <t>Bakersfield</t>
  </si>
  <si>
    <t>Inland Counties Legal Services, Inc.</t>
  </si>
  <si>
    <t>Riverside</t>
  </si>
  <si>
    <t>Legal Aid Foundation of Los Angeles</t>
  </si>
  <si>
    <t>Legal Aid Society of San Diego, Inc.</t>
  </si>
  <si>
    <t>San Diego</t>
  </si>
  <si>
    <t>Legal Services of Northern California, Inc.</t>
  </si>
  <si>
    <t>Sacramento</t>
  </si>
  <si>
    <t>Neighborhood Legal Services of Los Angeles County</t>
  </si>
  <si>
    <t>Glendale</t>
  </si>
  <si>
    <t>Colorado Legal Services</t>
  </si>
  <si>
    <t>Statewide Legal Services of Connecticut, Inc.</t>
  </si>
  <si>
    <t>Legal Services Corporation of Delaware, Inc.</t>
  </si>
  <si>
    <t>Neighborhood Legal Services Program of the District of Columbia</t>
  </si>
  <si>
    <t>Bay Area Legal Services, Inc.</t>
  </si>
  <si>
    <t>Tampa</t>
  </si>
  <si>
    <t>Coast to Coast Legal Aid of South Florida, Inc.</t>
  </si>
  <si>
    <t>Community Legal Services of Mid-Florida, Inc.</t>
  </si>
  <si>
    <t>Florida Rural Legal Services, Inc.</t>
  </si>
  <si>
    <t>Lakeland</t>
  </si>
  <si>
    <t>Legal Services of Greater Miami, Inc.</t>
  </si>
  <si>
    <t>Legal Services of North Florida, Inc.</t>
  </si>
  <si>
    <t>Three Rivers Legal Services, Inc.</t>
  </si>
  <si>
    <t>Atlanta Legal Aid Society, Inc.</t>
  </si>
  <si>
    <t>Georgia Legal Services Program</t>
  </si>
  <si>
    <t>Legal Aid Society of Hawaii</t>
  </si>
  <si>
    <t>Idaho Legal Aid Services, Inc.</t>
  </si>
  <si>
    <t>Land of Lincoln Legal Aid, Inc.</t>
  </si>
  <si>
    <t>East St. Louis</t>
  </si>
  <si>
    <t>Legal Aid Chicago</t>
  </si>
  <si>
    <t>Prairie State Legal Services, Inc.</t>
  </si>
  <si>
    <t>Rockford</t>
  </si>
  <si>
    <t>Indiana Legal Services, Inc.</t>
  </si>
  <si>
    <t>Iowa Legal Aid</t>
  </si>
  <si>
    <t>Kansas Legal Services, Inc.</t>
  </si>
  <si>
    <t>Appalachian Research and Defense Fund of Kentucky</t>
  </si>
  <si>
    <t>Prestonsburg</t>
  </si>
  <si>
    <t>Kentucky Legal Aid</t>
  </si>
  <si>
    <t>Bowling Green</t>
  </si>
  <si>
    <t>Legal Aid of the Bluegrass</t>
  </si>
  <si>
    <t>Legal Aid Society</t>
  </si>
  <si>
    <t>Acadiana Legal Service Corporation</t>
  </si>
  <si>
    <t>Southeast Louisiana Legal Services Corporation</t>
  </si>
  <si>
    <t>Pine Tree Legal Assistance, Inc.</t>
  </si>
  <si>
    <t>Maryland Legal Aid</t>
  </si>
  <si>
    <t>Community Legal Aid, Inc.</t>
  </si>
  <si>
    <t>Northeast Legal Aid, Inc.</t>
  </si>
  <si>
    <t>South Coastal Counties Legal Services</t>
  </si>
  <si>
    <t>Fall River</t>
  </si>
  <si>
    <t>Volunteer Lawyers Project of the Boston Bar Association</t>
  </si>
  <si>
    <t>Lakeshore Legal Aid</t>
  </si>
  <si>
    <t>Warren</t>
  </si>
  <si>
    <t>Legal Aid of Western Michigan</t>
  </si>
  <si>
    <t>Grand Rapids</t>
  </si>
  <si>
    <t>Legal Services of Eastern Michigan</t>
  </si>
  <si>
    <t>Legal Services of Northern Michigan, Inc.</t>
  </si>
  <si>
    <t>Escanaba</t>
  </si>
  <si>
    <t>Michigan Advocacy Program</t>
  </si>
  <si>
    <t>Michigan Indian Legal Services, Inc.</t>
  </si>
  <si>
    <t>Anishinabe Legal Services, Inc.</t>
  </si>
  <si>
    <t>Cass Lake</t>
  </si>
  <si>
    <t>Central Minnesota Legal Services, Inc.</t>
  </si>
  <si>
    <t>Legal Aid Service of Northeastern Minnesota</t>
  </si>
  <si>
    <t>Duluth</t>
  </si>
  <si>
    <t>Legal Services of Northwest Minnesota Corporation</t>
  </si>
  <si>
    <t>Moorhead</t>
  </si>
  <si>
    <t>Southern Minnesota Regional Legal Services, Inc.</t>
  </si>
  <si>
    <t>Mississippi Center for Legal Services</t>
  </si>
  <si>
    <t>Hattiesburg</t>
  </si>
  <si>
    <t>North Mississippi Rural Legal Services, Inc.</t>
  </si>
  <si>
    <t>Oxford</t>
  </si>
  <si>
    <t>Legal Aid of Western Missouri</t>
  </si>
  <si>
    <t>Kansas City</t>
  </si>
  <si>
    <t>Legal Services of Eastern Missouri, Inc.</t>
  </si>
  <si>
    <t>Legal Services of Southern Missouri</t>
  </si>
  <si>
    <t>Mid-Missouri Legal Services Corporation</t>
  </si>
  <si>
    <t>Montana Legal Services Association</t>
  </si>
  <si>
    <t>Legal Aid of Nebraska</t>
  </si>
  <si>
    <t>Nevada Legal Services, Inc.</t>
  </si>
  <si>
    <t>Legal Advice &amp; Referral Center, Inc.</t>
  </si>
  <si>
    <t>Central Jersey Legal Services, Inc.</t>
  </si>
  <si>
    <t>New Brunswick</t>
  </si>
  <si>
    <t>Essex-Newark Legal Services Project, Inc.</t>
  </si>
  <si>
    <t>Legal Services of Northwest Jersey, Inc.</t>
  </si>
  <si>
    <t>Somerville</t>
  </si>
  <si>
    <t>Northeast New Jersey Legal Services Corporation</t>
  </si>
  <si>
    <t>Jersey City</t>
  </si>
  <si>
    <t>South Jersey Legal Services, Inc.</t>
  </si>
  <si>
    <t>Camden</t>
  </si>
  <si>
    <t>New Mexico Legal Aid</t>
  </si>
  <si>
    <t>Legal Aid Society of Mid-New York, Inc.</t>
  </si>
  <si>
    <t>Utica</t>
  </si>
  <si>
    <t>Legal Aid Society of Northeastern New York, Inc.</t>
  </si>
  <si>
    <t>Legal Assistance of Western New York, Inc.</t>
  </si>
  <si>
    <t>Legal Services NYC</t>
  </si>
  <si>
    <t>Legal Services of the Hudson Valley</t>
  </si>
  <si>
    <t>Nassau/Suffolk Law Services Committee, Inc.</t>
  </si>
  <si>
    <t>Neighborhood Legal Services, Inc.</t>
  </si>
  <si>
    <t>Legal Aid of North Carolina, Inc.</t>
  </si>
  <si>
    <t>Legal Services of North Dakota</t>
  </si>
  <si>
    <t>Bismarck</t>
  </si>
  <si>
    <t>Community Legal Aid Services, Inc.</t>
  </si>
  <si>
    <t>Akron</t>
  </si>
  <si>
    <t>Legal Aid of Western Ohio, Inc.</t>
  </si>
  <si>
    <t>Legal Aid Society of Greater Cincinnati</t>
  </si>
  <si>
    <t>Ohio State Legal Services</t>
  </si>
  <si>
    <t>The Legal Aid Society of Cleveland</t>
  </si>
  <si>
    <t>Legal Aid Services of Oklahoma, Inc.</t>
  </si>
  <si>
    <t>Oklahoma Indian Legal Services, Inc.</t>
  </si>
  <si>
    <t>Legal Aid Services of Oregon</t>
  </si>
  <si>
    <t>Laurel Legal Services, Inc.</t>
  </si>
  <si>
    <t>Greensburg</t>
  </si>
  <si>
    <t>Legal Aid of Southeastern Pennsylvania</t>
  </si>
  <si>
    <t>Norristown</t>
  </si>
  <si>
    <t>MidPenn Legal Services, Inc.</t>
  </si>
  <si>
    <t>Neighborhood Legal Services Association</t>
  </si>
  <si>
    <t>North Penn Legal Services, Inc.</t>
  </si>
  <si>
    <t>Pittston</t>
  </si>
  <si>
    <t>Northwestern Legal Services</t>
  </si>
  <si>
    <t>Erie</t>
  </si>
  <si>
    <t>Philadelphia Legal Assistance Center</t>
  </si>
  <si>
    <t>Southwestern Pennsylvania Legal Services, Inc.</t>
  </si>
  <si>
    <t>Community Law Office, Inc.</t>
  </si>
  <si>
    <t>Puerto Rico Legal Services, Inc.</t>
  </si>
  <si>
    <t>Rhode Island Legal Services, Inc.</t>
  </si>
  <si>
    <t>South Carolina Legal Services, Inc.</t>
  </si>
  <si>
    <t>Dakota Plains Legal Services, Inc.</t>
  </si>
  <si>
    <t>East River Legal Services</t>
  </si>
  <si>
    <t>Legal Aid of East Tennessee</t>
  </si>
  <si>
    <t>Legal Aid Society of Middle Tennessee and the Cumberlands</t>
  </si>
  <si>
    <t>Memphis Area Legal Services, Inc.</t>
  </si>
  <si>
    <t>West Tennessee Legal Services, Inc.</t>
  </si>
  <si>
    <t>Legal Aid of NorthWest Texas</t>
  </si>
  <si>
    <t>Lone Star Legal Aid</t>
  </si>
  <si>
    <t>Texas RioGrande Legal Aid, Inc.</t>
  </si>
  <si>
    <t>Mercedes</t>
  </si>
  <si>
    <t>Utah Legal Services, Inc.</t>
  </si>
  <si>
    <t>Legal Services Vermont</t>
  </si>
  <si>
    <t>Blue Ridge Legal Services, Inc.</t>
  </si>
  <si>
    <t>Harrisonburg</t>
  </si>
  <si>
    <t>Central Virginia Legal Aid Society, Inc.</t>
  </si>
  <si>
    <t>Legal Aid Society of Eastern Virginia</t>
  </si>
  <si>
    <t>Norfolk</t>
  </si>
  <si>
    <t>Legal Services of Northern Virginia, Inc.</t>
  </si>
  <si>
    <t>Fairfax</t>
  </si>
  <si>
    <t>Southwest Virginia Legal Aid Society, Inc.</t>
  </si>
  <si>
    <t>Marion</t>
  </si>
  <si>
    <t>Virginia Legal Aid Society, Inc.</t>
  </si>
  <si>
    <t>Lynchburg</t>
  </si>
  <si>
    <t>Northwest Justice Project</t>
  </si>
  <si>
    <t>Legal Aid of West Virginia, Inc.</t>
  </si>
  <si>
    <t>Legal Action of Wisconsin, Inc.</t>
  </si>
  <si>
    <t>Wisconsin Judicare, Inc.</t>
  </si>
  <si>
    <t>Wausau</t>
  </si>
  <si>
    <t>Legal Aid of Wyoming, Inc.</t>
  </si>
  <si>
    <t>Cheyenne</t>
  </si>
  <si>
    <r>
      <rPr>
        <u/>
        <sz val="11"/>
        <color theme="1"/>
        <rFont val="Calibri (Body)"/>
      </rPr>
      <t>Source</t>
    </r>
    <r>
      <rPr>
        <sz val="10"/>
        <rFont val="Verdana"/>
        <family val="2"/>
      </rPr>
      <t>:</t>
    </r>
  </si>
  <si>
    <t xml:space="preserve">Original data provided to NCAJ by the Legal Services Corporation (LSC)  https://lsc.gov on 6-18-2020, based on 2019 data reported to LSC by recipient organizations. Data is retained on file by NCAJ, available in pdf upon request from info@ncaj.org. </t>
  </si>
  <si>
    <t>LSC - Organizations</t>
  </si>
  <si>
    <t>NON-LSC Organizaations</t>
  </si>
  <si>
    <t>(LSC Organizations appear below Non-LSC Chart)</t>
  </si>
  <si>
    <t>Tab No</t>
  </si>
  <si>
    <t>Tab Name</t>
  </si>
  <si>
    <t>Description</t>
  </si>
  <si>
    <t>LSC Orgs</t>
  </si>
  <si>
    <t>Attorney Count</t>
  </si>
  <si>
    <t>This is a key metric for the Justice Index. The table contains the number of Civil Legal Aid Attorneys and Organizations in each state, and which calculates the number of  of Civil Legal Aid Attorneys per 10,000 poor people in each state and the number of regular attorneys per 10,000 people in State. It is used to construct the following graphics in the accompanying Power BI: Attorney Count Map, Civil legal aid organizations, Comparison Chart, CLA to all attorneys</t>
  </si>
  <si>
    <t>Composite Score</t>
  </si>
  <si>
    <t>Overview</t>
  </si>
  <si>
    <t>Overview of Workbook, introducing each tabbed sheet</t>
  </si>
  <si>
    <t>State rankings by composite scores, two views, without Fines and Fees, and with Fines and Fees</t>
  </si>
  <si>
    <t>Listing of Civil Legal Aid Organizations</t>
  </si>
  <si>
    <t xml:space="preserve">This contains two tables of civil legal aid organizations. At the top of the page is a list of all non-Legal Service Corporation funded Legal Aid Organizations whose information was gathered for the Justice Index. At the bottom of the page is a list of al civil legal aid organizations that receive funding from the Legal Servcies Corporation.
</t>
  </si>
  <si>
    <t>List showing names of civil legal aid organiztions, sorted by state, including both LSC recipient organizations, and non-LSC organizations</t>
  </si>
  <si>
    <t>This contains numerous columns essential to producing the Justice Index scores for the number of attorneys in each state, the number of civil legal aid attorneys per 10,000 people with low incomes ("the ratio"), and the scaled score that shows the ratio relative to the benchmark of 10 civil legal aid attorneys per 10,000 low income people.</t>
  </si>
  <si>
    <t>Attorney Access Policy Findings</t>
  </si>
  <si>
    <t>Language Access Policy Findings</t>
  </si>
  <si>
    <t>Disability Access Policy Findings</t>
  </si>
  <si>
    <t>Fines &amp; Fees Policy Findings</t>
  </si>
  <si>
    <t>First Tab</t>
  </si>
  <si>
    <t>dNA-Peoples Legal Services, Inc.</t>
  </si>
  <si>
    <t>Self-Representation Policy Findings</t>
  </si>
  <si>
    <t>Justice Index findings for selected best policies concerning fines and fees.</t>
  </si>
  <si>
    <t>Justice Index findings for selected best policies for assuring disability access.</t>
  </si>
  <si>
    <t>Justice Index findings for selected best policies for assuring language access.</t>
  </si>
  <si>
    <t>Justice Index findings for selected best policies for self-representation acccess.</t>
  </si>
  <si>
    <t>Justice Index findings for selected best policies for assuring attorney access.</t>
  </si>
  <si>
    <t># of People w/ Income Below 200% of Fed. Poverty Line</t>
  </si>
  <si>
    <t>National Totals</t>
  </si>
  <si>
    <t>SOURCES</t>
  </si>
  <si>
    <r>
      <rPr>
        <u/>
        <sz val="11"/>
        <color theme="1"/>
        <rFont val="Calibri (Body)"/>
      </rPr>
      <t>Source</t>
    </r>
    <r>
      <rPr>
        <sz val="10"/>
        <rFont val="Verdana"/>
        <family val="2"/>
      </rPr>
      <t>:</t>
    </r>
  </si>
  <si>
    <t>Family Violence Program of St Bernard (Former St Bernard Parish Battered Women's Program  )</t>
  </si>
  <si>
    <t>Catholic Charities Community Services Archdiocese of New York</t>
  </si>
  <si>
    <t>RiseBoro Community Partnership</t>
  </si>
  <si>
    <t>Catholic Charites Corporation</t>
  </si>
  <si>
    <t>Center for NonProfit Legal Services, Inc.</t>
  </si>
  <si>
    <t>Pennsylvania Immigration Resource Center (PIRC)</t>
  </si>
  <si>
    <t>Family Services Incorporated</t>
  </si>
  <si>
    <t>Midlands Mediation Center</t>
  </si>
  <si>
    <t>https://midlandsmediation.org/</t>
  </si>
  <si>
    <t>https://drsdlaw.org</t>
  </si>
  <si>
    <t>ChildLaw Services</t>
  </si>
  <si>
    <t>https://www.childlawservices.org/</t>
  </si>
  <si>
    <t>Lagmann, Inc.</t>
  </si>
  <si>
    <t>Score</t>
  </si>
  <si>
    <t># of People w/ Income Below 200% of poverty line</t>
  </si>
  <si>
    <t>Rank Order Table for Attorney Count</t>
  </si>
  <si>
    <t>None</t>
  </si>
  <si>
    <t>LegalCORPS</t>
  </si>
  <si>
    <t>Mid-Minnesota Legal Aid</t>
  </si>
  <si>
    <t>Volunteer Lawyers Network</t>
  </si>
  <si>
    <t xml:space="preserve">Justice and Mercy Legal Aid Center (JAMLAC) </t>
  </si>
  <si>
    <t>Lawyers Committee for Better Housing</t>
  </si>
  <si>
    <t>ABCD Parker Hill/Fenway Neighborhood Service Center Immigration Program</t>
  </si>
  <si>
    <t>1000 LaSalle Ave SCH 317</t>
  </si>
  <si>
    <t>111 North 5th Street #100</t>
  </si>
  <si>
    <t>330 2d Ave. S</t>
  </si>
  <si>
    <t>600 Nicollet Mall #390A,</t>
  </si>
  <si>
    <t>612-206-0780</t>
  </si>
  <si>
    <t>https://legalcorps.org</t>
  </si>
  <si>
    <t>(612) 332-1441</t>
  </si>
  <si>
    <t>https://mylegalaid.org</t>
  </si>
  <si>
    <t>https://www.theadvocatesforhumanrights.org</t>
  </si>
  <si>
    <t>(612) 752-6655</t>
  </si>
  <si>
    <t>https://www.vlnmn.org</t>
  </si>
  <si>
    <t> https://louisville.legistar.com/LegislationDetail.aspx?ID=4922202&amp;GUID=D60DDAD1-DF28-48A2-9C14-399D7B09086A&amp;Options=&amp;Search=  and  https://louisville.legistar.com/View.ashx?M=F&amp;ID=9381646&amp;GUID=DB852742-00AA-43FF-B62E-F6284AC7F016 </t>
  </si>
  <si>
    <t>  http://lawfilesext.leg.wa.gov/biennium/2021-22/Pdf/Bills/Session%20Laws/Senate/5160-S2.SL.pdf#page=1 </t>
  </si>
  <si>
    <t>http://civilrighttocounsel.org/major_developments/1467</t>
  </si>
  <si>
    <t>Judiciary Law § 212 (2) (u-1) requires the Unified Court System to compile and publish data on violations and misdemeanors, including the fines, fees, and surcharges imposed in cases. The dataset also includes information broken down by race and ethnicity, age, and sex. Although not required to do so by law, the court system began compiling and publishing the same data for felonies. See https://ww2.nycourts.gov/oca-stat-act-31371.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</si>
</sst>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quot;$&quot;#,##0.00"/>
    <numFmt numFmtId="165" formatCode="_(* #,##0_);_(* \(#,##0\);_(* &quot;-&quot;??_);_(@_)"/>
    <numFmt numFmtId="166" formatCode="00000"/>
  </numFmts>
  <fonts count="48" x14ac:knownFonts="1">
    <font>
      <sz val="10"/>
      <name val="Verdana"/>
    </font>
    <font>
      <b/>
      <sz val="10"/>
      <name val="Verdana"/>
      <family val="2"/>
    </font>
    <font>
      <b/>
      <sz val="10"/>
      <name val="Verdana"/>
      <family val="2"/>
    </font>
    <font>
      <sz val="8"/>
      <name val="Verdana"/>
      <family val="2"/>
    </font>
    <font>
      <sz val="10"/>
      <name val="Verdana"/>
      <family val="2"/>
    </font>
    <font>
      <u/>
      <sz val="10"/>
      <color theme="10"/>
      <name val="Verdana"/>
      <family val="2"/>
    </font>
    <font>
      <b/>
      <sz val="14"/>
      <color rgb="FF000000"/>
      <name val="Calibri"/>
      <family val="2"/>
    </font>
    <font>
      <sz val="10"/>
      <color theme="1"/>
      <name val="Verdana"/>
      <family val="2"/>
    </font>
    <font>
      <sz val="11"/>
      <name val="Calibri"/>
      <family val="2"/>
    </font>
    <font>
      <sz val="12"/>
      <name val="Calibri"/>
      <family val="2"/>
    </font>
    <font>
      <b/>
      <u/>
      <sz val="10"/>
      <color theme="10"/>
      <name val="Verdana"/>
      <family val="2"/>
    </font>
    <font>
      <u/>
      <sz val="10"/>
      <color rgb="FF0070C0"/>
      <name val="Verdana"/>
      <family val="2"/>
    </font>
    <font>
      <u/>
      <sz val="10"/>
      <name val="Verdana"/>
      <family val="2"/>
    </font>
    <font>
      <i/>
      <sz val="10"/>
      <name val="Verdana"/>
      <family val="2"/>
    </font>
    <font>
      <sz val="10"/>
      <color indexed="8"/>
      <name val="Verdana"/>
      <family val="2"/>
    </font>
    <font>
      <i/>
      <sz val="10"/>
      <color indexed="8"/>
      <name val="Verdana"/>
      <family val="2"/>
    </font>
    <font>
      <sz val="10"/>
      <color rgb="FFFF0000"/>
      <name val="Verdana"/>
      <family val="2"/>
    </font>
    <font>
      <sz val="10"/>
      <color rgb="FF000000"/>
      <name val="Verdana"/>
      <family val="2"/>
    </font>
    <font>
      <u/>
      <sz val="11"/>
      <name val="Calibri"/>
      <family val="2"/>
    </font>
    <font>
      <sz val="12"/>
      <color rgb="FF000000"/>
      <name val="Calibri"/>
      <family val="2"/>
    </font>
    <font>
      <i/>
      <sz val="12"/>
      <color rgb="FF000000"/>
      <name val="Calibri"/>
      <family val="2"/>
    </font>
    <font>
      <u/>
      <sz val="10"/>
      <color theme="4"/>
      <name val="Verdana"/>
      <family val="2"/>
    </font>
    <font>
      <sz val="12"/>
      <name val="Times New Roman"/>
      <family val="1"/>
    </font>
    <font>
      <u/>
      <sz val="12"/>
      <name val="Calibri"/>
      <family val="2"/>
    </font>
    <font>
      <sz val="10.5"/>
      <name val="Verdana"/>
      <family val="2"/>
    </font>
    <font>
      <sz val="10"/>
      <color theme="10"/>
      <name val="Verdana"/>
      <family val="2"/>
    </font>
    <font>
      <sz val="12.5"/>
      <color rgb="FF000000"/>
      <name val="Calibri"/>
      <family val="2"/>
    </font>
    <font>
      <sz val="10"/>
      <name val="Verdana"/>
      <family val="2"/>
    </font>
    <font>
      <sz val="10"/>
      <name val="Calibri"/>
      <family val="2"/>
    </font>
    <font>
      <b/>
      <u/>
      <sz val="10"/>
      <name val="Verdana"/>
      <family val="2"/>
    </font>
    <font>
      <b/>
      <i/>
      <u/>
      <sz val="10"/>
      <name val="Verdana"/>
      <family val="2"/>
    </font>
    <font>
      <u/>
      <sz val="10"/>
      <color indexed="8"/>
      <name val="Helvetica Neue"/>
      <family val="2"/>
    </font>
    <font>
      <u/>
      <sz val="10"/>
      <name val="Helvetica Neue"/>
      <family val="2"/>
    </font>
    <font>
      <sz val="12"/>
      <name val="Verdana"/>
      <family val="2"/>
    </font>
    <font>
      <sz val="11"/>
      <color rgb="FF000000"/>
      <name val="Calibri"/>
      <family val="2"/>
    </font>
    <font>
      <b/>
      <sz val="11"/>
      <color rgb="FF000000"/>
      <name val="Calibri"/>
      <family val="2"/>
    </font>
    <font>
      <b/>
      <sz val="11"/>
      <color rgb="FFFFFFFF"/>
      <name val="Calibri"/>
      <family val="2"/>
    </font>
    <font>
      <b/>
      <sz val="10"/>
      <color rgb="FF000000"/>
      <name val="Calibri"/>
      <family val="2"/>
      <scheme val="minor"/>
    </font>
    <font>
      <b/>
      <sz val="11"/>
      <color theme="0"/>
      <name val="Calibri"/>
      <family val="2"/>
      <scheme val="minor"/>
    </font>
    <font>
      <u/>
      <sz val="11"/>
      <color theme="1"/>
      <name val="Calibri (Body)"/>
    </font>
    <font>
      <b/>
      <sz val="14"/>
      <name val="Verdana"/>
      <family val="2"/>
    </font>
    <font>
      <b/>
      <sz val="12"/>
      <color rgb="FF000000"/>
      <name val="Calibri"/>
      <family val="2"/>
    </font>
    <font>
      <sz val="11"/>
      <color rgb="FF000000"/>
      <name val="Helvetica"/>
      <family val="2"/>
    </font>
    <font>
      <sz val="11"/>
      <color rgb="FF202124"/>
      <name val="Arial"/>
      <family val="2"/>
    </font>
    <font>
      <sz val="11"/>
      <color rgb="FF000000"/>
      <name val="Calibri"/>
      <family val="2"/>
      <scheme val="minor"/>
    </font>
    <font>
      <b/>
      <sz val="11"/>
      <color rgb="FF3F3E3D"/>
      <name val="Calibri"/>
      <family val="2"/>
      <scheme val="minor"/>
    </font>
    <font>
      <sz val="11"/>
      <color rgb="FF5E6F66"/>
      <name val="Calibri"/>
      <family val="2"/>
      <scheme val="minor"/>
    </font>
    <font>
      <sz val="11"/>
      <color rgb="FF192930"/>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rgb="FFFCD5B4"/>
        <bgColor rgb="FF000000"/>
      </patternFill>
    </fill>
    <fill>
      <patternFill patternType="solid">
        <fgColor theme="0"/>
        <bgColor indexed="64"/>
      </patternFill>
    </fill>
    <fill>
      <patternFill patternType="solid">
        <fgColor theme="3" tint="0.59999389629810485"/>
        <bgColor indexed="64"/>
      </patternFill>
    </fill>
    <fill>
      <patternFill patternType="solid">
        <fgColor rgb="FFFFFFFF"/>
        <bgColor indexed="64"/>
      </patternFill>
    </fill>
    <fill>
      <patternFill patternType="solid">
        <fgColor theme="2"/>
        <bgColor indexed="64"/>
      </patternFill>
    </fill>
    <fill>
      <patternFill patternType="solid">
        <fgColor rgb="FF002060"/>
        <bgColor rgb="FF000000"/>
      </patternFill>
    </fill>
    <fill>
      <patternFill patternType="solid">
        <fgColor rgb="FF002060"/>
        <bgColor indexed="64"/>
      </patternFill>
    </fill>
    <fill>
      <patternFill patternType="solid">
        <fgColor rgb="FFFFFF00"/>
        <bgColor indexed="64"/>
      </patternFill>
    </fill>
  </fills>
  <borders count="22">
    <border>
      <left/>
      <right/>
      <top/>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rgb="FF44546A"/>
      </left>
      <right style="thin">
        <color rgb="FF44546A"/>
      </right>
      <top style="thin">
        <color rgb="FF44546A"/>
      </top>
      <bottom style="thin">
        <color rgb="FF44546A"/>
      </bottom>
      <diagonal/>
    </border>
    <border>
      <left/>
      <right style="thin">
        <color rgb="FF44546A"/>
      </right>
      <top style="thin">
        <color rgb="FF44546A"/>
      </top>
      <bottom style="thin">
        <color rgb="FF44546A"/>
      </bottom>
      <diagonal/>
    </border>
    <border>
      <left/>
      <right style="thin">
        <color rgb="FF44546A"/>
      </right>
      <top/>
      <bottom style="thin">
        <color rgb="FF44546A"/>
      </bottom>
      <diagonal/>
    </border>
    <border>
      <left style="thin">
        <color indexed="64"/>
      </left>
      <right/>
      <top style="thin">
        <color indexed="64"/>
      </top>
      <bottom style="thin">
        <color indexed="64"/>
      </bottom>
      <diagonal/>
    </border>
    <border>
      <left/>
      <right/>
      <top/>
      <bottom style="thick">
        <color theme="4" tint="-0.499984740745262"/>
      </bottom>
      <diagonal/>
    </border>
    <border>
      <left style="thick">
        <color theme="4" tint="-0.499984740745262"/>
      </left>
      <right/>
      <top style="thick">
        <color theme="4" tint="-0.499984740745262"/>
      </top>
      <bottom/>
      <diagonal/>
    </border>
    <border>
      <left/>
      <right/>
      <top style="thick">
        <color theme="4" tint="-0.499984740745262"/>
      </top>
      <bottom/>
      <diagonal/>
    </border>
    <border>
      <left/>
      <right style="thick">
        <color theme="4" tint="-0.499984740745262"/>
      </right>
      <top style="thick">
        <color theme="4" tint="-0.499984740745262"/>
      </top>
      <bottom/>
      <diagonal/>
    </border>
    <border>
      <left style="thick">
        <color theme="4" tint="-0.499984740745262"/>
      </left>
      <right/>
      <top/>
      <bottom/>
      <diagonal/>
    </border>
    <border>
      <left/>
      <right style="thick">
        <color theme="4" tint="-0.499984740745262"/>
      </right>
      <top/>
      <bottom/>
      <diagonal/>
    </border>
    <border>
      <left style="thick">
        <color theme="4" tint="-0.499984740745262"/>
      </left>
      <right/>
      <top/>
      <bottom style="thick">
        <color theme="4" tint="-0.499984740745262"/>
      </bottom>
      <diagonal/>
    </border>
    <border>
      <left/>
      <right style="thick">
        <color theme="4" tint="-0.499984740745262"/>
      </right>
      <top/>
      <bottom style="thick">
        <color theme="4" tint="-0.499984740745262"/>
      </bottom>
      <diagonal/>
    </border>
  </borders>
  <cellStyleXfs count="6">
    <xf numFmtId="0" fontId="0" fillId="0" borderId="0"/>
    <xf numFmtId="0" fontId="5" fillId="0" borderId="0" applyNumberFormat="0" applyFill="0" applyBorder="0" applyAlignment="0" applyProtection="0"/>
    <xf numFmtId="0" fontId="5" fillId="0" borderId="0" applyNumberFormat="0" applyFill="0" applyBorder="0" applyAlignment="0" applyProtection="0"/>
    <xf numFmtId="0" fontId="4" fillId="0" borderId="0"/>
    <xf numFmtId="43" fontId="27" fillId="0" borderId="0" applyFont="0" applyFill="0" applyBorder="0" applyAlignment="0" applyProtection="0"/>
    <xf numFmtId="0" fontId="4" fillId="0" borderId="0"/>
  </cellStyleXfs>
  <cellXfs count="240">
    <xf numFmtId="0" fontId="0" fillId="0" borderId="0" xfId="0"/>
    <xf numFmtId="0" fontId="2" fillId="0" borderId="0" xfId="0" applyFont="1"/>
    <xf numFmtId="0" fontId="0" fillId="0" borderId="0" xfId="0" applyAlignment="1">
      <alignment wrapText="1"/>
    </xf>
    <xf numFmtId="0" fontId="2" fillId="0" borderId="0" xfId="0" applyFont="1" applyAlignment="1">
      <alignment wrapText="1"/>
    </xf>
    <xf numFmtId="0" fontId="1" fillId="0" borderId="0" xfId="0" applyFont="1"/>
    <xf numFmtId="0" fontId="4" fillId="0" borderId="0" xfId="0" applyFont="1"/>
    <xf numFmtId="0" fontId="4" fillId="0" borderId="0" xfId="0" applyFont="1" applyAlignment="1">
      <alignment wrapText="1"/>
    </xf>
    <xf numFmtId="0" fontId="1" fillId="0" borderId="0" xfId="0" applyFont="1" applyAlignment="1">
      <alignment wrapText="1"/>
    </xf>
    <xf numFmtId="0" fontId="3" fillId="0" borderId="0" xfId="0" applyFont="1"/>
    <xf numFmtId="0" fontId="0" fillId="0" borderId="0" xfId="0" applyFill="1" applyAlignment="1">
      <alignment wrapText="1"/>
    </xf>
    <xf numFmtId="0" fontId="4" fillId="0" borderId="0" xfId="0" applyFont="1" applyFill="1" applyAlignment="1">
      <alignment wrapText="1"/>
    </xf>
    <xf numFmtId="0" fontId="0" fillId="2" borderId="0" xfId="0" applyFill="1" applyAlignment="1">
      <alignment horizontal="left" vertical="top"/>
    </xf>
    <xf numFmtId="0" fontId="0" fillId="2" borderId="0" xfId="0" applyFill="1" applyAlignment="1">
      <alignment vertical="top"/>
    </xf>
    <xf numFmtId="0" fontId="0" fillId="0" borderId="0" xfId="0" applyAlignment="1">
      <alignment vertical="top"/>
    </xf>
    <xf numFmtId="0" fontId="0" fillId="0" borderId="0" xfId="0" applyAlignment="1">
      <alignment horizontal="left" vertical="top"/>
    </xf>
    <xf numFmtId="0" fontId="1" fillId="2" borderId="0" xfId="0" applyFont="1" applyFill="1" applyAlignment="1">
      <alignment vertical="top"/>
    </xf>
    <xf numFmtId="0" fontId="1" fillId="2" borderId="0" xfId="0" applyFont="1" applyFill="1" applyAlignment="1">
      <alignment horizontal="left" vertical="top"/>
    </xf>
    <xf numFmtId="0" fontId="1" fillId="0" borderId="0" xfId="0" applyFont="1" applyAlignment="1">
      <alignment vertical="top"/>
    </xf>
    <xf numFmtId="0" fontId="5" fillId="0" borderId="0" xfId="1" applyFont="1" applyFill="1" applyAlignment="1">
      <alignment wrapText="1"/>
    </xf>
    <xf numFmtId="0" fontId="4" fillId="0" borderId="0" xfId="0" applyFont="1" applyFill="1"/>
    <xf numFmtId="0" fontId="0" fillId="0" borderId="0" xfId="0" applyFill="1"/>
    <xf numFmtId="0" fontId="5" fillId="0" borderId="0" xfId="1" applyFill="1"/>
    <xf numFmtId="0" fontId="5" fillId="0" borderId="0" xfId="1" applyFill="1" applyAlignment="1">
      <alignment wrapText="1"/>
    </xf>
    <xf numFmtId="0" fontId="0" fillId="2" borderId="0" xfId="0" applyFill="1" applyAlignment="1">
      <alignment vertical="top" wrapText="1"/>
    </xf>
    <xf numFmtId="0" fontId="0" fillId="0" borderId="0" xfId="0" applyAlignment="1">
      <alignment vertical="top" wrapText="1"/>
    </xf>
    <xf numFmtId="0" fontId="1" fillId="0" borderId="0" xfId="0" applyFont="1" applyAlignment="1">
      <alignment vertical="top" wrapText="1"/>
    </xf>
    <xf numFmtId="0" fontId="0" fillId="0" borderId="0" xfId="0" applyAlignment="1">
      <alignment horizontal="right" vertical="top"/>
    </xf>
    <xf numFmtId="0" fontId="1" fillId="2" borderId="0" xfId="0" applyFont="1" applyFill="1" applyAlignment="1">
      <alignment vertical="top" wrapText="1"/>
    </xf>
    <xf numFmtId="0" fontId="8" fillId="0" borderId="0" xfId="0" applyFont="1" applyAlignment="1">
      <alignment vertical="center" wrapText="1"/>
    </xf>
    <xf numFmtId="0" fontId="7" fillId="0" borderId="0" xfId="1" applyFont="1" applyAlignment="1">
      <alignment vertical="top" wrapText="1"/>
    </xf>
    <xf numFmtId="0" fontId="4" fillId="0" borderId="0" xfId="0" applyFont="1" applyAlignment="1">
      <alignment vertical="top"/>
    </xf>
    <xf numFmtId="0" fontId="4" fillId="0" borderId="0" xfId="0" applyFont="1" applyAlignment="1">
      <alignment vertical="top" wrapText="1"/>
    </xf>
    <xf numFmtId="0" fontId="5" fillId="0" borderId="0" xfId="1" applyFill="1" applyBorder="1" applyAlignment="1">
      <alignment vertical="top" wrapText="1"/>
    </xf>
    <xf numFmtId="0" fontId="5" fillId="0" borderId="0" xfId="1" applyFill="1" applyAlignment="1">
      <alignment vertical="top" wrapText="1"/>
    </xf>
    <xf numFmtId="0" fontId="5" fillId="0" borderId="1" xfId="1" applyFill="1" applyBorder="1" applyAlignment="1">
      <alignment vertical="top" wrapText="1"/>
    </xf>
    <xf numFmtId="0" fontId="9" fillId="0" borderId="0" xfId="0" applyFont="1" applyAlignment="1">
      <alignment vertical="top" wrapText="1"/>
    </xf>
    <xf numFmtId="0" fontId="5" fillId="0" borderId="0" xfId="1" applyAlignment="1">
      <alignment vertical="top" wrapText="1"/>
    </xf>
    <xf numFmtId="0" fontId="10" fillId="0" borderId="0" xfId="1" applyFont="1" applyAlignment="1">
      <alignment vertical="top" wrapText="1"/>
    </xf>
    <xf numFmtId="0" fontId="5" fillId="0" borderId="0" xfId="1" applyAlignment="1">
      <alignment wrapText="1"/>
    </xf>
    <xf numFmtId="0" fontId="5" fillId="0" borderId="0" xfId="1" applyAlignment="1">
      <alignment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7" fillId="0" borderId="0" xfId="2" applyFont="1" applyAlignment="1">
      <alignment vertical="top" wrapText="1"/>
    </xf>
    <xf numFmtId="0" fontId="12" fillId="0" borderId="0" xfId="1" applyFont="1" applyFill="1" applyAlignment="1">
      <alignment vertical="top" wrapText="1"/>
    </xf>
    <xf numFmtId="0" fontId="12" fillId="0" borderId="0" xfId="2" applyFont="1" applyFill="1" applyBorder="1" applyAlignment="1">
      <alignment wrapText="1"/>
    </xf>
    <xf numFmtId="0" fontId="12" fillId="0" borderId="0" xfId="2" applyFont="1" applyFill="1" applyBorder="1"/>
    <xf numFmtId="0" fontId="12" fillId="0" borderId="0" xfId="2" applyFont="1" applyBorder="1" applyAlignment="1">
      <alignment wrapText="1"/>
    </xf>
    <xf numFmtId="0" fontId="0" fillId="0" borderId="0" xfId="0" applyAlignment="1">
      <alignment horizontal="left" vertical="top" wrapText="1"/>
    </xf>
    <xf numFmtId="0" fontId="14" fillId="0" borderId="0" xfId="0" applyFont="1" applyAlignment="1">
      <alignment horizontal="left" vertical="top" wrapText="1"/>
    </xf>
    <xf numFmtId="0" fontId="14" fillId="0" borderId="0" xfId="0" applyFont="1" applyAlignment="1">
      <alignment vertical="top" wrapText="1"/>
    </xf>
    <xf numFmtId="0" fontId="5" fillId="0" borderId="0" xfId="1" applyBorder="1" applyAlignment="1">
      <alignment vertical="top" wrapText="1"/>
    </xf>
    <xf numFmtId="0" fontId="4" fillId="0" borderId="0" xfId="1" applyFont="1"/>
    <xf numFmtId="0" fontId="12" fillId="0" borderId="0" xfId="1" applyFont="1" applyFill="1" applyBorder="1" applyAlignment="1">
      <alignment wrapText="1"/>
    </xf>
    <xf numFmtId="0" fontId="12" fillId="0" borderId="0" xfId="1" applyFont="1" applyFill="1" applyBorder="1" applyAlignment="1">
      <alignment vertical="center" wrapText="1"/>
    </xf>
    <xf numFmtId="0" fontId="4" fillId="3" borderId="0" xfId="0" applyFont="1" applyFill="1" applyAlignment="1">
      <alignment vertical="top"/>
    </xf>
    <xf numFmtId="0" fontId="17" fillId="0" borderId="0" xfId="0" applyFont="1" applyAlignment="1">
      <alignment vertical="top" wrapText="1"/>
    </xf>
    <xf numFmtId="0" fontId="5" fillId="0" borderId="0" xfId="1" applyAlignment="1">
      <alignment horizontal="left" vertical="top" wrapText="1"/>
    </xf>
    <xf numFmtId="0" fontId="12" fillId="0" borderId="0" xfId="1" applyFont="1" applyAlignment="1">
      <alignment wrapText="1"/>
    </xf>
    <xf numFmtId="0" fontId="8" fillId="0" borderId="0" xfId="0" applyFont="1" applyAlignment="1">
      <alignment vertical="top" wrapText="1"/>
    </xf>
    <xf numFmtId="0" fontId="0" fillId="0" borderId="0" xfId="0" applyAlignment="1">
      <alignment horizontal="left"/>
    </xf>
    <xf numFmtId="0" fontId="19" fillId="0" borderId="0" xfId="0" applyFont="1" applyAlignment="1">
      <alignment vertical="top" wrapText="1"/>
    </xf>
    <xf numFmtId="0" fontId="20" fillId="0" borderId="0" xfId="0" applyFont="1" applyAlignment="1">
      <alignment vertical="top" wrapText="1"/>
    </xf>
    <xf numFmtId="0" fontId="0" fillId="0" borderId="0" xfId="0" applyAlignment="1">
      <alignment horizontal="left" wrapText="1"/>
    </xf>
    <xf numFmtId="0" fontId="4" fillId="0" borderId="0" xfId="3"/>
    <xf numFmtId="0" fontId="4" fillId="0" borderId="0" xfId="3" applyAlignment="1">
      <alignment wrapText="1"/>
    </xf>
    <xf numFmtId="0" fontId="9" fillId="0" borderId="1" xfId="0" applyFont="1" applyBorder="1" applyAlignment="1">
      <alignment vertical="center" wrapText="1"/>
    </xf>
    <xf numFmtId="0" fontId="5" fillId="0" borderId="1" xfId="1" applyBorder="1" applyAlignment="1">
      <alignment vertical="center" wrapText="1"/>
    </xf>
    <xf numFmtId="0" fontId="4" fillId="4" borderId="0" xfId="0" applyFont="1" applyFill="1" applyAlignment="1">
      <alignment wrapText="1"/>
    </xf>
    <xf numFmtId="0" fontId="1" fillId="2" borderId="0" xfId="0" applyFont="1" applyFill="1" applyAlignment="1">
      <alignment horizontal="left" vertical="center" wrapText="1"/>
    </xf>
    <xf numFmtId="0" fontId="6" fillId="2" borderId="0" xfId="0" applyFont="1" applyFill="1" applyAlignment="1">
      <alignment horizontal="left"/>
    </xf>
    <xf numFmtId="0" fontId="4" fillId="4" borderId="0" xfId="0" applyFont="1" applyFill="1"/>
    <xf numFmtId="0" fontId="5" fillId="0" borderId="0" xfId="1" applyFill="1" applyBorder="1" applyAlignment="1">
      <alignment wrapText="1"/>
    </xf>
    <xf numFmtId="0" fontId="0" fillId="4" borderId="0" xfId="0" applyFill="1"/>
    <xf numFmtId="0" fontId="4" fillId="0" borderId="0" xfId="3" applyAlignment="1">
      <alignment horizontal="left" wrapText="1"/>
    </xf>
    <xf numFmtId="0" fontId="22" fillId="0" borderId="0" xfId="0" applyFont="1" applyAlignment="1">
      <alignment vertical="top" wrapText="1"/>
    </xf>
    <xf numFmtId="0" fontId="12" fillId="0" borderId="0" xfId="1" applyFont="1" applyAlignment="1">
      <alignment vertical="center" wrapText="1"/>
    </xf>
    <xf numFmtId="0" fontId="22" fillId="0" borderId="0" xfId="0" applyFont="1" applyAlignment="1">
      <alignment wrapText="1"/>
    </xf>
    <xf numFmtId="0" fontId="12" fillId="0" borderId="0" xfId="1" applyFont="1" applyAlignment="1">
      <alignment horizontal="justify" vertical="center" wrapText="1"/>
    </xf>
    <xf numFmtId="0" fontId="4" fillId="0" borderId="0" xfId="1" applyFont="1" applyAlignment="1">
      <alignment wrapText="1"/>
    </xf>
    <xf numFmtId="0" fontId="9" fillId="0" borderId="0" xfId="0" applyFont="1" applyAlignment="1">
      <alignment wrapText="1"/>
    </xf>
    <xf numFmtId="0" fontId="5" fillId="0" borderId="3" xfId="1" applyBorder="1" applyAlignment="1">
      <alignment vertical="center" wrapText="1"/>
    </xf>
    <xf numFmtId="0" fontId="4" fillId="0" borderId="0" xfId="1" applyFont="1" applyAlignment="1">
      <alignment horizontal="left" vertical="top" wrapText="1"/>
    </xf>
    <xf numFmtId="0" fontId="4" fillId="0" borderId="0" xfId="0" applyFont="1" applyAlignment="1">
      <alignment horizontal="left" vertical="top" wrapText="1"/>
    </xf>
    <xf numFmtId="0" fontId="4" fillId="0" borderId="0" xfId="1" applyFont="1" applyFill="1" applyAlignment="1">
      <alignment horizontal="left" vertical="top" wrapText="1"/>
    </xf>
    <xf numFmtId="0" fontId="0" fillId="0" borderId="0" xfId="0" applyAlignment="1">
      <alignment vertical="center" wrapText="1"/>
    </xf>
    <xf numFmtId="164" fontId="0" fillId="0" borderId="0" xfId="0" applyNumberFormat="1" applyAlignment="1">
      <alignment wrapText="1"/>
    </xf>
    <xf numFmtId="0" fontId="9" fillId="0" borderId="0" xfId="0" applyFont="1" applyBorder="1" applyAlignment="1">
      <alignment vertical="center" wrapText="1"/>
    </xf>
    <xf numFmtId="0" fontId="5" fillId="0" borderId="0" xfId="1" applyBorder="1" applyAlignment="1">
      <alignment vertical="center" wrapText="1"/>
    </xf>
    <xf numFmtId="0" fontId="0" fillId="0" borderId="1" xfId="0" applyBorder="1" applyAlignment="1">
      <alignment wrapText="1"/>
    </xf>
    <xf numFmtId="0" fontId="6" fillId="2" borderId="0" xfId="0" applyFont="1" applyFill="1" applyAlignment="1" applyProtection="1">
      <alignment horizontal="center"/>
      <protection locked="0"/>
    </xf>
    <xf numFmtId="0" fontId="0" fillId="0" borderId="0" xfId="0" applyBorder="1" applyAlignment="1">
      <alignment horizontal="left" vertical="top" wrapText="1"/>
    </xf>
    <xf numFmtId="0" fontId="4" fillId="0" borderId="2" xfId="0" applyFont="1" applyBorder="1" applyAlignment="1">
      <alignment wrapText="1"/>
    </xf>
    <xf numFmtId="0" fontId="1" fillId="0" borderId="0" xfId="0" applyFont="1" applyAlignment="1">
      <alignment horizontal="center" vertical="top"/>
    </xf>
    <xf numFmtId="0" fontId="12" fillId="0" borderId="0" xfId="1" applyFont="1" applyFill="1" applyBorder="1" applyAlignment="1">
      <alignment vertical="top" wrapText="1"/>
    </xf>
    <xf numFmtId="0" fontId="9" fillId="0" borderId="0" xfId="0" applyFont="1" applyAlignment="1">
      <alignment vertical="center" wrapText="1"/>
    </xf>
    <xf numFmtId="0" fontId="23" fillId="0" borderId="0" xfId="0" applyFont="1" applyAlignment="1">
      <alignment wrapText="1"/>
    </xf>
    <xf numFmtId="0" fontId="24" fillId="0" borderId="0" xfId="0" applyFont="1" applyAlignment="1">
      <alignment wrapText="1"/>
    </xf>
    <xf numFmtId="0" fontId="12" fillId="0" borderId="0" xfId="1" applyFont="1" applyBorder="1" applyAlignment="1">
      <alignment wrapText="1"/>
    </xf>
    <xf numFmtId="0" fontId="19" fillId="0" borderId="0" xfId="0" applyFont="1" applyAlignment="1">
      <alignment vertical="center" wrapText="1"/>
    </xf>
    <xf numFmtId="0" fontId="20" fillId="0" borderId="0" xfId="0" applyFont="1" applyAlignment="1">
      <alignment horizontal="justify" vertical="center" wrapText="1"/>
    </xf>
    <xf numFmtId="0" fontId="20" fillId="0" borderId="0" xfId="0" applyFont="1" applyAlignment="1">
      <alignment vertical="center"/>
    </xf>
    <xf numFmtId="0" fontId="19" fillId="0" borderId="0" xfId="0" applyFont="1" applyAlignment="1">
      <alignment wrapText="1"/>
    </xf>
    <xf numFmtId="0" fontId="26" fillId="0" borderId="0" xfId="0" applyFont="1" applyAlignment="1">
      <alignment wrapText="1"/>
    </xf>
    <xf numFmtId="0" fontId="9" fillId="0" borderId="1" xfId="0" applyFont="1" applyBorder="1" applyAlignment="1">
      <alignment vertical="top" wrapText="1"/>
    </xf>
    <xf numFmtId="0" fontId="0" fillId="0" borderId="0" xfId="1" applyFont="1" applyFill="1" applyAlignment="1">
      <alignment vertical="top" wrapText="1"/>
    </xf>
    <xf numFmtId="0" fontId="9" fillId="0" borderId="0" xfId="0" applyFont="1" applyAlignment="1">
      <alignment vertical="center"/>
    </xf>
    <xf numFmtId="0" fontId="12" fillId="0" borderId="0" xfId="2" applyFont="1" applyFill="1" applyBorder="1" applyAlignment="1">
      <alignment vertical="center" wrapText="1"/>
    </xf>
    <xf numFmtId="0" fontId="12" fillId="0" borderId="0" xfId="2" applyFont="1" applyFill="1" applyBorder="1" applyAlignment="1">
      <alignment vertical="center"/>
    </xf>
    <xf numFmtId="0" fontId="13" fillId="0" borderId="0" xfId="0" applyFont="1" applyAlignment="1">
      <alignment wrapText="1"/>
    </xf>
    <xf numFmtId="0" fontId="5" fillId="0" borderId="0" xfId="1" applyFill="1" applyAlignment="1">
      <alignment vertical="center" wrapText="1"/>
    </xf>
    <xf numFmtId="0" fontId="1" fillId="2" borderId="0" xfId="0" applyFont="1" applyFill="1" applyAlignment="1">
      <alignment horizontal="left" vertical="center" wrapText="1"/>
    </xf>
    <xf numFmtId="0" fontId="0" fillId="0" borderId="0" xfId="0" applyAlignment="1">
      <alignment vertical="center"/>
    </xf>
    <xf numFmtId="0" fontId="9" fillId="0" borderId="4" xfId="0" applyFont="1" applyBorder="1" applyAlignment="1">
      <alignment vertical="center" wrapText="1"/>
    </xf>
    <xf numFmtId="0" fontId="9" fillId="0" borderId="0" xfId="0" applyFont="1"/>
    <xf numFmtId="0" fontId="5" fillId="0" borderId="0" xfId="1"/>
    <xf numFmtId="0" fontId="5" fillId="0" borderId="0" xfId="1" applyAlignment="1">
      <alignment vertical="center"/>
    </xf>
    <xf numFmtId="0" fontId="5" fillId="0" borderId="0" xfId="1" applyBorder="1" applyAlignment="1">
      <alignment horizontal="left" wrapText="1"/>
    </xf>
    <xf numFmtId="0" fontId="4" fillId="0" borderId="0" xfId="1" applyFont="1" applyAlignment="1">
      <alignment vertical="center" wrapText="1"/>
    </xf>
    <xf numFmtId="0" fontId="17" fillId="0" borderId="0" xfId="0" applyFont="1" applyAlignment="1">
      <alignment vertical="center" wrapText="1"/>
    </xf>
    <xf numFmtId="0" fontId="17" fillId="0" borderId="0" xfId="0" applyFont="1" applyAlignment="1">
      <alignment wrapText="1"/>
    </xf>
    <xf numFmtId="1" fontId="0" fillId="0" borderId="0" xfId="0" applyNumberFormat="1"/>
    <xf numFmtId="2" fontId="0" fillId="0" borderId="0" xfId="0" applyNumberFormat="1"/>
    <xf numFmtId="43" fontId="4" fillId="0" borderId="0" xfId="0" applyNumberFormat="1" applyFont="1" applyAlignment="1">
      <alignment wrapText="1"/>
    </xf>
    <xf numFmtId="0" fontId="0" fillId="0" borderId="0" xfId="0" applyBorder="1"/>
    <xf numFmtId="165" fontId="0" fillId="0" borderId="0" xfId="4" applyNumberFormat="1" applyFont="1" applyBorder="1"/>
    <xf numFmtId="43" fontId="0" fillId="0" borderId="0" xfId="0" applyNumberFormat="1" applyBorder="1"/>
    <xf numFmtId="0" fontId="29" fillId="0" borderId="0" xfId="0" applyFont="1" applyBorder="1" applyAlignment="1">
      <alignment horizontal="center"/>
    </xf>
    <xf numFmtId="0" fontId="29" fillId="0" borderId="0" xfId="0" applyFont="1" applyAlignment="1">
      <alignment wrapText="1"/>
    </xf>
    <xf numFmtId="0" fontId="0" fillId="0" borderId="0" xfId="0" applyFill="1" applyBorder="1"/>
    <xf numFmtId="0" fontId="29" fillId="0" borderId="0" xfId="0" applyFont="1" applyFill="1" applyBorder="1" applyAlignment="1">
      <alignment horizontal="center"/>
    </xf>
    <xf numFmtId="2" fontId="1" fillId="5" borderId="0" xfId="0" applyNumberFormat="1" applyFont="1" applyFill="1"/>
    <xf numFmtId="2" fontId="1" fillId="5" borderId="0" xfId="0" applyNumberFormat="1" applyFont="1" applyFill="1" applyAlignment="1">
      <alignment wrapText="1"/>
    </xf>
    <xf numFmtId="0" fontId="1" fillId="5" borderId="0" xfId="0" applyFont="1" applyFill="1" applyAlignment="1">
      <alignment wrapText="1"/>
    </xf>
    <xf numFmtId="0" fontId="1" fillId="5" borderId="0" xfId="0" applyFont="1" applyFill="1" applyAlignment="1">
      <alignment vertical="top"/>
    </xf>
    <xf numFmtId="0" fontId="6" fillId="0" borderId="0" xfId="0" applyFont="1" applyFill="1" applyAlignment="1">
      <alignment horizontal="left"/>
    </xf>
    <xf numFmtId="0" fontId="1" fillId="0" borderId="0" xfId="0" applyFont="1" applyFill="1" applyAlignment="1">
      <alignment vertical="top"/>
    </xf>
    <xf numFmtId="0" fontId="0" fillId="0" borderId="0" xfId="0" applyFill="1" applyAlignment="1">
      <alignment horizontal="left" vertical="top"/>
    </xf>
    <xf numFmtId="0" fontId="0" fillId="0" borderId="0" xfId="0" applyFill="1" applyAlignment="1">
      <alignment vertical="top"/>
    </xf>
    <xf numFmtId="0" fontId="1" fillId="0" borderId="0" xfId="0" applyFont="1" applyFill="1" applyAlignment="1">
      <alignment horizontal="left" vertical="top"/>
    </xf>
    <xf numFmtId="0" fontId="12" fillId="0" borderId="0" xfId="0" applyFont="1" applyAlignment="1">
      <alignment horizontal="center" wrapText="1"/>
    </xf>
    <xf numFmtId="0" fontId="29" fillId="0" borderId="0" xfId="0" applyFont="1" applyAlignment="1">
      <alignment horizontal="center"/>
    </xf>
    <xf numFmtId="0" fontId="29" fillId="0" borderId="0" xfId="0" applyFont="1" applyAlignment="1">
      <alignment horizontal="center" wrapText="1"/>
    </xf>
    <xf numFmtId="0" fontId="6" fillId="0" borderId="0" xfId="0" applyFont="1" applyFill="1" applyAlignment="1" applyProtection="1">
      <alignment horizontal="center"/>
      <protection locked="0"/>
    </xf>
    <xf numFmtId="0" fontId="30" fillId="0" borderId="0" xfId="0" applyFont="1"/>
    <xf numFmtId="2" fontId="0" fillId="5" borderId="0" xfId="0" applyNumberFormat="1" applyFill="1"/>
    <xf numFmtId="0" fontId="1" fillId="5" borderId="0" xfId="0" applyFont="1" applyFill="1"/>
    <xf numFmtId="0" fontId="29" fillId="0" borderId="0" xfId="0" applyFont="1" applyAlignment="1">
      <alignment horizontal="center" vertical="center"/>
    </xf>
    <xf numFmtId="2" fontId="0" fillId="0" borderId="0" xfId="0" applyNumberFormat="1" applyFill="1"/>
    <xf numFmtId="0" fontId="4" fillId="0" borderId="0" xfId="0" applyFont="1" applyAlignment="1">
      <alignment horizontal="left"/>
    </xf>
    <xf numFmtId="0" fontId="4" fillId="0" borderId="0" xfId="0" applyFont="1" applyAlignment="1">
      <alignment horizontal="left" wrapText="1"/>
    </xf>
    <xf numFmtId="0" fontId="7" fillId="0" borderId="0" xfId="1" applyFont="1" applyFill="1" applyBorder="1" applyAlignment="1">
      <alignment vertical="top" wrapText="1"/>
    </xf>
    <xf numFmtId="0" fontId="0" fillId="0" borderId="0" xfId="0" applyBorder="1" applyAlignment="1">
      <alignment vertical="top" wrapText="1"/>
    </xf>
    <xf numFmtId="0" fontId="0" fillId="0" borderId="2" xfId="0" applyBorder="1" applyAlignment="1">
      <alignment vertical="top" wrapText="1"/>
    </xf>
    <xf numFmtId="0" fontId="5" fillId="0" borderId="2" xfId="1" applyFill="1" applyBorder="1" applyAlignment="1">
      <alignment vertical="top" wrapText="1"/>
    </xf>
    <xf numFmtId="0" fontId="8" fillId="0" borderId="0" xfId="0" applyFont="1" applyAlignment="1">
      <alignment wrapText="1"/>
    </xf>
    <xf numFmtId="0" fontId="33" fillId="0" borderId="0" xfId="0" applyFont="1" applyAlignment="1">
      <alignment horizontal="left"/>
    </xf>
    <xf numFmtId="0" fontId="33" fillId="0" borderId="0" xfId="0" applyFont="1" applyAlignment="1">
      <alignment horizontal="left" wrapText="1"/>
    </xf>
    <xf numFmtId="0" fontId="14" fillId="0" borderId="0" xfId="0" applyFont="1" applyAlignment="1">
      <alignment horizontal="left" wrapText="1"/>
    </xf>
    <xf numFmtId="0" fontId="4" fillId="0" borderId="0" xfId="3" applyFont="1" applyAlignment="1">
      <alignment wrapText="1"/>
    </xf>
    <xf numFmtId="0" fontId="7" fillId="0" borderId="0" xfId="1" applyFont="1" applyAlignment="1">
      <alignment wrapText="1"/>
    </xf>
    <xf numFmtId="0" fontId="4" fillId="0" borderId="0" xfId="5"/>
    <xf numFmtId="0" fontId="4" fillId="0" borderId="0" xfId="5" applyAlignment="1">
      <alignment wrapText="1"/>
    </xf>
    <xf numFmtId="0" fontId="17" fillId="0" borderId="0" xfId="0" applyFont="1"/>
    <xf numFmtId="0" fontId="17" fillId="6" borderId="2" xfId="0" applyFont="1" applyFill="1" applyBorder="1"/>
    <xf numFmtId="0" fontId="4" fillId="7" borderId="0" xfId="0" applyFont="1" applyFill="1" applyAlignment="1">
      <alignment wrapText="1"/>
    </xf>
    <xf numFmtId="2" fontId="4" fillId="0" borderId="0" xfId="0" applyNumberFormat="1" applyFont="1" applyAlignment="1">
      <alignment horizontal="right"/>
    </xf>
    <xf numFmtId="0" fontId="29" fillId="0" borderId="0" xfId="0" applyFont="1"/>
    <xf numFmtId="1" fontId="4" fillId="0" borderId="0" xfId="0" applyNumberFormat="1" applyFont="1"/>
    <xf numFmtId="0" fontId="26" fillId="0" borderId="0" xfId="0" applyFont="1"/>
    <xf numFmtId="0" fontId="33" fillId="0" borderId="0" xfId="0" applyFont="1" applyAlignment="1">
      <alignment wrapText="1"/>
    </xf>
    <xf numFmtId="49" fontId="4" fillId="0" borderId="0" xfId="0" applyNumberFormat="1" applyFont="1" applyAlignment="1">
      <alignment vertical="top" wrapText="1"/>
    </xf>
    <xf numFmtId="49" fontId="0" fillId="0" borderId="0" xfId="0" applyNumberFormat="1" applyAlignment="1">
      <alignment vertical="top" wrapText="1"/>
    </xf>
    <xf numFmtId="2" fontId="4" fillId="5" borderId="0" xfId="0" applyNumberFormat="1" applyFont="1" applyFill="1"/>
    <xf numFmtId="2" fontId="4" fillId="0" borderId="0" xfId="0" applyNumberFormat="1" applyFont="1" applyFill="1"/>
    <xf numFmtId="2" fontId="4" fillId="0" borderId="0" xfId="0" applyNumberFormat="1" applyFont="1" applyFill="1" applyAlignment="1">
      <alignment horizontal="center"/>
    </xf>
    <xf numFmtId="0" fontId="34" fillId="0" borderId="0" xfId="0" applyFont="1"/>
    <xf numFmtId="0" fontId="36" fillId="8" borderId="6" xfId="0" applyFont="1" applyFill="1" applyBorder="1" applyAlignment="1">
      <alignment horizontal="center" wrapText="1"/>
    </xf>
    <xf numFmtId="0" fontId="36" fillId="8" borderId="7" xfId="0" applyFont="1" applyFill="1" applyBorder="1" applyAlignment="1">
      <alignment horizontal="center" wrapText="1"/>
    </xf>
    <xf numFmtId="0" fontId="36" fillId="8" borderId="8" xfId="0" applyFont="1" applyFill="1" applyBorder="1" applyAlignment="1">
      <alignment horizontal="center" wrapText="1"/>
    </xf>
    <xf numFmtId="0" fontId="34" fillId="0" borderId="11" xfId="0" applyFont="1" applyBorder="1"/>
    <xf numFmtId="166" fontId="34" fillId="0" borderId="11" xfId="0" applyNumberFormat="1" applyFont="1" applyBorder="1"/>
    <xf numFmtId="1" fontId="34" fillId="0" borderId="11" xfId="0" applyNumberFormat="1" applyFont="1" applyBorder="1" applyAlignment="1">
      <alignment horizontal="right"/>
    </xf>
    <xf numFmtId="0" fontId="34" fillId="0" borderId="12" xfId="0" applyFont="1" applyBorder="1"/>
    <xf numFmtId="166" fontId="34" fillId="0" borderId="12" xfId="0" applyNumberFormat="1" applyFont="1" applyBorder="1"/>
    <xf numFmtId="1" fontId="34" fillId="0" borderId="12" xfId="0" applyNumberFormat="1" applyFont="1" applyBorder="1" applyAlignment="1">
      <alignment horizontal="right"/>
    </xf>
    <xf numFmtId="0" fontId="34" fillId="0" borderId="12" xfId="0" applyFont="1" applyBorder="1" applyAlignment="1"/>
    <xf numFmtId="0" fontId="37" fillId="0" borderId="0" xfId="0" applyFont="1"/>
    <xf numFmtId="0" fontId="38" fillId="9" borderId="2" xfId="0" applyFont="1" applyFill="1" applyBorder="1" applyAlignment="1">
      <alignment horizontal="center" wrapText="1"/>
    </xf>
    <xf numFmtId="0" fontId="0" fillId="0" borderId="9" xfId="0" applyBorder="1"/>
    <xf numFmtId="0" fontId="40" fillId="10" borderId="0" xfId="0" applyFont="1" applyFill="1"/>
    <xf numFmtId="0" fontId="6" fillId="10" borderId="0" xfId="0" applyFont="1" applyFill="1"/>
    <xf numFmtId="0" fontId="38" fillId="0" borderId="13" xfId="0" applyFont="1" applyFill="1" applyBorder="1" applyAlignment="1">
      <alignment horizontal="center" wrapText="1"/>
    </xf>
    <xf numFmtId="0" fontId="41" fillId="0" borderId="10" xfId="0" applyFont="1" applyBorder="1"/>
    <xf numFmtId="0" fontId="38" fillId="9" borderId="2" xfId="0" applyFont="1" applyFill="1" applyBorder="1" applyAlignment="1">
      <alignment horizontal="center" vertical="center"/>
    </xf>
    <xf numFmtId="0" fontId="0" fillId="0" borderId="2" xfId="0" applyBorder="1" applyAlignment="1">
      <alignment horizontal="left" vertical="center" wrapText="1"/>
    </xf>
    <xf numFmtId="0" fontId="4" fillId="0" borderId="2" xfId="0" applyFont="1" applyBorder="1" applyAlignment="1">
      <alignment horizontal="center" vertical="center" wrapText="1"/>
    </xf>
    <xf numFmtId="0" fontId="0" fillId="0" borderId="2" xfId="0" applyBorder="1" applyAlignment="1">
      <alignment horizontal="center" vertical="center"/>
    </xf>
    <xf numFmtId="0" fontId="0" fillId="0" borderId="2" xfId="0" applyFill="1" applyBorder="1" applyAlignment="1">
      <alignment horizontal="center" vertical="center"/>
    </xf>
    <xf numFmtId="0" fontId="0" fillId="0" borderId="0" xfId="0" applyAlignment="1">
      <alignment horizontal="left" vertical="center" wrapText="1"/>
    </xf>
    <xf numFmtId="0" fontId="38" fillId="9" borderId="2" xfId="0" applyFont="1" applyFill="1" applyBorder="1" applyAlignment="1">
      <alignment horizontal="left" vertical="center" wrapText="1"/>
    </xf>
    <xf numFmtId="0" fontId="4" fillId="0" borderId="2" xfId="0" applyFont="1" applyBorder="1" applyAlignment="1">
      <alignment horizontal="left" vertical="center" wrapText="1"/>
    </xf>
    <xf numFmtId="0" fontId="0" fillId="0" borderId="0" xfId="0" applyAlignment="1">
      <alignment horizontal="left" vertical="center"/>
    </xf>
    <xf numFmtId="0" fontId="1" fillId="0" borderId="0" xfId="0" applyFont="1" applyFill="1" applyBorder="1"/>
    <xf numFmtId="43" fontId="0" fillId="0" borderId="0" xfId="4" applyFont="1"/>
    <xf numFmtId="165" fontId="0" fillId="0" borderId="0" xfId="4" applyNumberFormat="1" applyFont="1"/>
    <xf numFmtId="43" fontId="1" fillId="0" borderId="0" xfId="4" applyNumberFormat="1" applyFont="1"/>
    <xf numFmtId="165" fontId="1" fillId="0" borderId="0" xfId="4" applyNumberFormat="1" applyFont="1"/>
    <xf numFmtId="0" fontId="4" fillId="0" borderId="2" xfId="1" applyFont="1" applyFill="1" applyBorder="1" applyAlignment="1">
      <alignment horizontal="left" vertical="center"/>
    </xf>
    <xf numFmtId="0" fontId="4" fillId="0" borderId="2" xfId="1" applyFont="1" applyBorder="1" applyAlignment="1">
      <alignment horizontal="left" vertical="center"/>
    </xf>
    <xf numFmtId="0" fontId="4" fillId="0" borderId="2" xfId="1" quotePrefix="1" applyFont="1" applyBorder="1" applyAlignment="1">
      <alignment horizontal="left" vertical="center" wrapText="1"/>
    </xf>
    <xf numFmtId="0" fontId="4" fillId="0" borderId="2" xfId="1" quotePrefix="1" applyFont="1" applyBorder="1" applyAlignment="1">
      <alignment horizontal="left" vertical="center"/>
    </xf>
    <xf numFmtId="0" fontId="5" fillId="0" borderId="12" xfId="1" applyBorder="1"/>
    <xf numFmtId="0" fontId="1" fillId="0" borderId="0" xfId="0" applyFont="1" applyAlignment="1">
      <alignment horizontal="left"/>
    </xf>
    <xf numFmtId="2" fontId="1" fillId="0" borderId="0" xfId="0" applyNumberFormat="1" applyFont="1" applyFill="1"/>
    <xf numFmtId="2" fontId="1" fillId="0" borderId="0" xfId="0" applyNumberFormat="1" applyFont="1"/>
    <xf numFmtId="43" fontId="0" fillId="0" borderId="0" xfId="0" applyNumberFormat="1"/>
    <xf numFmtId="0" fontId="29" fillId="0" borderId="0" xfId="0" applyFont="1" applyFill="1" applyBorder="1" applyAlignment="1">
      <alignment horizontal="center" wrapText="1"/>
    </xf>
    <xf numFmtId="0" fontId="4" fillId="0" borderId="0" xfId="0" applyFont="1" applyAlignment="1">
      <alignment horizontal="right"/>
    </xf>
    <xf numFmtId="165" fontId="4" fillId="0" borderId="0" xfId="4" applyNumberFormat="1" applyFont="1" applyAlignment="1">
      <alignment horizontal="right"/>
    </xf>
    <xf numFmtId="2" fontId="4" fillId="0" borderId="0" xfId="0" applyNumberFormat="1" applyFont="1" applyAlignment="1">
      <alignment horizontal="left" wrapText="1"/>
    </xf>
    <xf numFmtId="0" fontId="42" fillId="0" borderId="0" xfId="0" applyFont="1"/>
    <xf numFmtId="0" fontId="43" fillId="0" borderId="0" xfId="0" applyFont="1"/>
    <xf numFmtId="0" fontId="44" fillId="0" borderId="0" xfId="0" applyFont="1" applyAlignment="1">
      <alignment horizontal="right"/>
    </xf>
    <xf numFmtId="0" fontId="34" fillId="0" borderId="12" xfId="0" applyFont="1" applyFill="1" applyBorder="1"/>
    <xf numFmtId="0" fontId="45" fillId="0" borderId="0" xfId="0" applyFont="1" applyAlignment="1">
      <alignment horizontal="right"/>
    </xf>
    <xf numFmtId="0" fontId="46" fillId="0" borderId="0" xfId="0" applyFont="1" applyAlignment="1">
      <alignment horizontal="right"/>
    </xf>
    <xf numFmtId="0" fontId="47" fillId="0" borderId="0" xfId="0" applyFont="1" applyAlignment="1">
      <alignment horizontal="right"/>
    </xf>
    <xf numFmtId="2" fontId="4" fillId="0" borderId="0" xfId="0" applyNumberFormat="1" applyFont="1"/>
    <xf numFmtId="0" fontId="0" fillId="0" borderId="14" xfId="0" applyBorder="1" applyAlignment="1">
      <alignment horizontal="center"/>
    </xf>
    <xf numFmtId="0" fontId="35" fillId="0" borderId="5" xfId="0" applyFont="1" applyBorder="1" applyAlignment="1">
      <alignment horizontal="left"/>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14" xfId="0" applyBorder="1" applyAlignment="1">
      <alignment horizontal="center" vertical="center" wrapText="1"/>
    </xf>
    <xf numFmtId="0" fontId="0" fillId="0" borderId="21" xfId="0" applyBorder="1" applyAlignment="1">
      <alignment horizontal="center" vertical="center" wrapText="1"/>
    </xf>
    <xf numFmtId="0" fontId="1" fillId="2" borderId="0" xfId="0" applyFont="1" applyFill="1" applyAlignment="1">
      <alignment horizontal="left" vertical="center" wrapText="1"/>
    </xf>
  </cellXfs>
  <cellStyles count="6">
    <cellStyle name="Comma" xfId="4" builtinId="3"/>
    <cellStyle name="Hyperlink" xfId="1" builtinId="8"/>
    <cellStyle name="Hyperlink 2" xfId="2" xr:uid="{5FAFC1B8-333C-7543-9269-A11EE889F0BD}"/>
    <cellStyle name="Normal" xfId="0" builtinId="0"/>
    <cellStyle name="Normal 2" xfId="3" xr:uid="{65DDF125-4E5A-7F44-A683-A587FB244ADB}"/>
    <cellStyle name="Normal 2 2" xfId="5" xr:uid="{A1132B98-6A59-6F47-9F01-3D2270A6B2F7}"/>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Composite</a:t>
            </a:r>
            <a:r>
              <a:rPr lang="en-US" baseline="0"/>
              <a:t> with Fines and Fees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 Composite Score'!$A$198</c:f>
              <c:strCache>
                <c:ptCount val="1"/>
                <c:pt idx="0">
                  <c:v>Attorney Access</c:v>
                </c:pt>
              </c:strCache>
            </c:strRef>
          </c:tx>
          <c:spPr>
            <a:solidFill>
              <a:schemeClr val="accent1"/>
            </a:solidFill>
            <a:ln>
              <a:noFill/>
            </a:ln>
            <a:effectLst/>
          </c:spPr>
          <c:invertIfNegative val="0"/>
          <c:cat>
            <c:strRef>
              <c:f>'1) Composite Score'!$B$197:$BA$197</c:f>
              <c:strCache>
                <c:ptCount val="52"/>
                <c:pt idx="0">
                  <c:v>Alabama</c:v>
                </c:pt>
                <c:pt idx="1">
                  <c:v>Alaska</c:v>
                </c:pt>
                <c:pt idx="2">
                  <c:v>Arizona</c:v>
                </c:pt>
                <c:pt idx="3">
                  <c:v>Arkansas</c:v>
                </c:pt>
                <c:pt idx="4">
                  <c:v>California</c:v>
                </c:pt>
                <c:pt idx="5">
                  <c:v>Colorado</c:v>
                </c:pt>
                <c:pt idx="6">
                  <c:v>Connecticut</c:v>
                </c:pt>
                <c:pt idx="7">
                  <c:v>Delaware</c:v>
                </c:pt>
                <c:pt idx="8">
                  <c:v>DC</c:v>
                </c:pt>
                <c:pt idx="9">
                  <c:v>Florida</c:v>
                </c:pt>
                <c:pt idx="10">
                  <c:v>Georgia</c:v>
                </c:pt>
                <c:pt idx="11">
                  <c:v>Hawaii</c:v>
                </c:pt>
                <c:pt idx="12">
                  <c:v>Idaho</c:v>
                </c:pt>
                <c:pt idx="13">
                  <c:v>Illinois</c:v>
                </c:pt>
                <c:pt idx="14">
                  <c:v>Indiana</c:v>
                </c:pt>
                <c:pt idx="15">
                  <c:v>Iowa</c:v>
                </c:pt>
                <c:pt idx="16">
                  <c:v>Kansas</c:v>
                </c:pt>
                <c:pt idx="17">
                  <c:v>Kentucky</c:v>
                </c:pt>
                <c:pt idx="18">
                  <c:v>Louisiana</c:v>
                </c:pt>
                <c:pt idx="19">
                  <c:v>Maine</c:v>
                </c:pt>
                <c:pt idx="20">
                  <c:v>Maryland</c:v>
                </c:pt>
                <c:pt idx="21">
                  <c:v>Massachusetts</c:v>
                </c:pt>
                <c:pt idx="22">
                  <c:v>Michigan</c:v>
                </c:pt>
                <c:pt idx="23">
                  <c:v>Minnesota</c:v>
                </c:pt>
                <c:pt idx="24">
                  <c:v>Mississippi</c:v>
                </c:pt>
                <c:pt idx="25">
                  <c:v>Missouri </c:v>
                </c:pt>
                <c:pt idx="26">
                  <c:v>Montana</c:v>
                </c:pt>
                <c:pt idx="27">
                  <c:v>Nebraska</c:v>
                </c:pt>
                <c:pt idx="28">
                  <c:v>Nevada</c:v>
                </c:pt>
                <c:pt idx="29">
                  <c:v>New Hampshire</c:v>
                </c:pt>
                <c:pt idx="30">
                  <c:v>New Jersey</c:v>
                </c:pt>
                <c:pt idx="31">
                  <c:v>New Mexico</c:v>
                </c:pt>
                <c:pt idx="32">
                  <c:v>New York</c:v>
                </c:pt>
                <c:pt idx="33">
                  <c:v>North Carolina</c:v>
                </c:pt>
                <c:pt idx="34">
                  <c:v>North Dakota</c:v>
                </c:pt>
                <c:pt idx="35">
                  <c:v>Ohio</c:v>
                </c:pt>
                <c:pt idx="36">
                  <c:v>Oklahoma</c:v>
                </c:pt>
                <c:pt idx="37">
                  <c:v>Oregon</c:v>
                </c:pt>
                <c:pt idx="38">
                  <c:v>Pennsylvania</c:v>
                </c:pt>
                <c:pt idx="39">
                  <c:v>Puerto Rico</c:v>
                </c:pt>
                <c:pt idx="40">
                  <c:v>Rhode Island</c:v>
                </c:pt>
                <c:pt idx="41">
                  <c:v>South Carolina</c:v>
                </c:pt>
                <c:pt idx="42">
                  <c:v>South Dakota </c:v>
                </c:pt>
                <c:pt idx="43">
                  <c:v>Tennessee</c:v>
                </c:pt>
                <c:pt idx="44">
                  <c:v>Texas</c:v>
                </c:pt>
                <c:pt idx="45">
                  <c:v>Utah</c:v>
                </c:pt>
                <c:pt idx="46">
                  <c:v>Virginia</c:v>
                </c:pt>
                <c:pt idx="47">
                  <c:v>Vermont</c:v>
                </c:pt>
                <c:pt idx="48">
                  <c:v>Washington</c:v>
                </c:pt>
                <c:pt idx="49">
                  <c:v>West Virginia</c:v>
                </c:pt>
                <c:pt idx="50">
                  <c:v>Wisconsin</c:v>
                </c:pt>
                <c:pt idx="51">
                  <c:v>Wyoming</c:v>
                </c:pt>
              </c:strCache>
            </c:strRef>
          </c:cat>
          <c:val>
            <c:numRef>
              <c:f>'1) Composite Score'!$B$198:$BA$198</c:f>
              <c:numCache>
                <c:formatCode>0.00</c:formatCode>
                <c:ptCount val="52"/>
                <c:pt idx="0">
                  <c:v>4.9471185040995689</c:v>
                </c:pt>
                <c:pt idx="1">
                  <c:v>8.5221962616822431</c:v>
                </c:pt>
                <c:pt idx="2">
                  <c:v>5.7163057887759612</c:v>
                </c:pt>
                <c:pt idx="3">
                  <c:v>7.5487433689886076</c:v>
                </c:pt>
                <c:pt idx="4">
                  <c:v>7.2177073315084712</c:v>
                </c:pt>
                <c:pt idx="5">
                  <c:v>6.8595338173481082</c:v>
                </c:pt>
                <c:pt idx="6">
                  <c:v>6.7229301793208691</c:v>
                </c:pt>
                <c:pt idx="7">
                  <c:v>6.2949826989619382</c:v>
                </c:pt>
                <c:pt idx="8">
                  <c:v>16.2</c:v>
                </c:pt>
                <c:pt idx="9">
                  <c:v>5.0041809254575211</c:v>
                </c:pt>
                <c:pt idx="10">
                  <c:v>6.3183131208483143</c:v>
                </c:pt>
                <c:pt idx="11">
                  <c:v>7.0134676564156946</c:v>
                </c:pt>
                <c:pt idx="12">
                  <c:v>5.333858831959871</c:v>
                </c:pt>
                <c:pt idx="13">
                  <c:v>7.4562089305907877</c:v>
                </c:pt>
                <c:pt idx="14">
                  <c:v>5.9833059379494555</c:v>
                </c:pt>
                <c:pt idx="15">
                  <c:v>6.7521780528445605</c:v>
                </c:pt>
                <c:pt idx="16">
                  <c:v>5.8932557256737947</c:v>
                </c:pt>
                <c:pt idx="17">
                  <c:v>6.4589524318546223</c:v>
                </c:pt>
                <c:pt idx="18">
                  <c:v>7.1287195804607864</c:v>
                </c:pt>
                <c:pt idx="19">
                  <c:v>5.6093170989941772</c:v>
                </c:pt>
                <c:pt idx="20">
                  <c:v>9.8001282873636946</c:v>
                </c:pt>
                <c:pt idx="21">
                  <c:v>7.8355405210882392</c:v>
                </c:pt>
                <c:pt idx="22">
                  <c:v>5.049310688623784</c:v>
                </c:pt>
                <c:pt idx="23">
                  <c:v>7.1954676555418216</c:v>
                </c:pt>
                <c:pt idx="24">
                  <c:v>4.4702194357366771</c:v>
                </c:pt>
                <c:pt idx="25">
                  <c:v>5.4967168707335574</c:v>
                </c:pt>
                <c:pt idx="26">
                  <c:v>6.3745720510426391</c:v>
                </c:pt>
                <c:pt idx="27">
                  <c:v>5.0437235543018328</c:v>
                </c:pt>
                <c:pt idx="28">
                  <c:v>5.6621674237508115</c:v>
                </c:pt>
                <c:pt idx="29">
                  <c:v>5.92063492063492</c:v>
                </c:pt>
                <c:pt idx="30">
                  <c:v>6.0238778493692129</c:v>
                </c:pt>
                <c:pt idx="31">
                  <c:v>6.0338753740080655</c:v>
                </c:pt>
                <c:pt idx="32">
                  <c:v>13.192588303416329</c:v>
                </c:pt>
                <c:pt idx="33">
                  <c:v>4.5887578326575751</c:v>
                </c:pt>
                <c:pt idx="34">
                  <c:v>5.2808743169398911</c:v>
                </c:pt>
                <c:pt idx="35">
                  <c:v>6.8489985862393965</c:v>
                </c:pt>
                <c:pt idx="36">
                  <c:v>6.4569590297293304</c:v>
                </c:pt>
                <c:pt idx="37">
                  <c:v>5.5902903254100513</c:v>
                </c:pt>
                <c:pt idx="38">
                  <c:v>5.9338251414689065</c:v>
                </c:pt>
                <c:pt idx="39">
                  <c:v>0</c:v>
                </c:pt>
                <c:pt idx="40">
                  <c:v>5.9844820470491129</c:v>
                </c:pt>
                <c:pt idx="41">
                  <c:v>6.0392780666870598</c:v>
                </c:pt>
                <c:pt idx="42">
                  <c:v>4.2445585215605748</c:v>
                </c:pt>
                <c:pt idx="43">
                  <c:v>7.1852757904454192</c:v>
                </c:pt>
                <c:pt idx="44">
                  <c:v>5.1043324587462324</c:v>
                </c:pt>
                <c:pt idx="45">
                  <c:v>6.6971563359979029</c:v>
                </c:pt>
                <c:pt idx="46">
                  <c:v>6.9764092402356992</c:v>
                </c:pt>
                <c:pt idx="47">
                  <c:v>7.8571428571428568</c:v>
                </c:pt>
                <c:pt idx="48">
                  <c:v>8.927041993539456</c:v>
                </c:pt>
                <c:pt idx="49">
                  <c:v>6.603319308087892</c:v>
                </c:pt>
                <c:pt idx="50">
                  <c:v>6.8976729245485044</c:v>
                </c:pt>
                <c:pt idx="51">
                  <c:v>6.0628019323671491</c:v>
                </c:pt>
              </c:numCache>
            </c:numRef>
          </c:val>
          <c:extLst>
            <c:ext xmlns:c16="http://schemas.microsoft.com/office/drawing/2014/chart" uri="{C3380CC4-5D6E-409C-BE32-E72D297353CC}">
              <c16:uniqueId val="{00000000-91E3-214B-939C-1A49323BDEDE}"/>
            </c:ext>
          </c:extLst>
        </c:ser>
        <c:ser>
          <c:idx val="1"/>
          <c:order val="1"/>
          <c:tx>
            <c:strRef>
              <c:f>'1) Composite Score'!$A$199</c:f>
              <c:strCache>
                <c:ptCount val="1"/>
                <c:pt idx="0">
                  <c:v>Self-Represented Access</c:v>
                </c:pt>
              </c:strCache>
            </c:strRef>
          </c:tx>
          <c:spPr>
            <a:solidFill>
              <a:schemeClr val="accent2"/>
            </a:solidFill>
            <a:ln>
              <a:noFill/>
            </a:ln>
            <a:effectLst/>
          </c:spPr>
          <c:invertIfNegative val="0"/>
          <c:cat>
            <c:strRef>
              <c:f>'1) Composite Score'!$B$197:$BA$197</c:f>
              <c:strCache>
                <c:ptCount val="52"/>
                <c:pt idx="0">
                  <c:v>Alabama</c:v>
                </c:pt>
                <c:pt idx="1">
                  <c:v>Alaska</c:v>
                </c:pt>
                <c:pt idx="2">
                  <c:v>Arizona</c:v>
                </c:pt>
                <c:pt idx="3">
                  <c:v>Arkansas</c:v>
                </c:pt>
                <c:pt idx="4">
                  <c:v>California</c:v>
                </c:pt>
                <c:pt idx="5">
                  <c:v>Colorado</c:v>
                </c:pt>
                <c:pt idx="6">
                  <c:v>Connecticut</c:v>
                </c:pt>
                <c:pt idx="7">
                  <c:v>Delaware</c:v>
                </c:pt>
                <c:pt idx="8">
                  <c:v>DC</c:v>
                </c:pt>
                <c:pt idx="9">
                  <c:v>Florida</c:v>
                </c:pt>
                <c:pt idx="10">
                  <c:v>Georgia</c:v>
                </c:pt>
                <c:pt idx="11">
                  <c:v>Hawaii</c:v>
                </c:pt>
                <c:pt idx="12">
                  <c:v>Idaho</c:v>
                </c:pt>
                <c:pt idx="13">
                  <c:v>Illinois</c:v>
                </c:pt>
                <c:pt idx="14">
                  <c:v>Indiana</c:v>
                </c:pt>
                <c:pt idx="15">
                  <c:v>Iowa</c:v>
                </c:pt>
                <c:pt idx="16">
                  <c:v>Kansas</c:v>
                </c:pt>
                <c:pt idx="17">
                  <c:v>Kentucky</c:v>
                </c:pt>
                <c:pt idx="18">
                  <c:v>Louisiana</c:v>
                </c:pt>
                <c:pt idx="19">
                  <c:v>Maine</c:v>
                </c:pt>
                <c:pt idx="20">
                  <c:v>Maryland</c:v>
                </c:pt>
                <c:pt idx="21">
                  <c:v>Massachusetts</c:v>
                </c:pt>
                <c:pt idx="22">
                  <c:v>Michigan</c:v>
                </c:pt>
                <c:pt idx="23">
                  <c:v>Minnesota</c:v>
                </c:pt>
                <c:pt idx="24">
                  <c:v>Mississippi</c:v>
                </c:pt>
                <c:pt idx="25">
                  <c:v>Missouri </c:v>
                </c:pt>
                <c:pt idx="26">
                  <c:v>Montana</c:v>
                </c:pt>
                <c:pt idx="27">
                  <c:v>Nebraska</c:v>
                </c:pt>
                <c:pt idx="28">
                  <c:v>Nevada</c:v>
                </c:pt>
                <c:pt idx="29">
                  <c:v>New Hampshire</c:v>
                </c:pt>
                <c:pt idx="30">
                  <c:v>New Jersey</c:v>
                </c:pt>
                <c:pt idx="31">
                  <c:v>New Mexico</c:v>
                </c:pt>
                <c:pt idx="32">
                  <c:v>New York</c:v>
                </c:pt>
                <c:pt idx="33">
                  <c:v>North Carolina</c:v>
                </c:pt>
                <c:pt idx="34">
                  <c:v>North Dakota</c:v>
                </c:pt>
                <c:pt idx="35">
                  <c:v>Ohio</c:v>
                </c:pt>
                <c:pt idx="36">
                  <c:v>Oklahoma</c:v>
                </c:pt>
                <c:pt idx="37">
                  <c:v>Oregon</c:v>
                </c:pt>
                <c:pt idx="38">
                  <c:v>Pennsylvania</c:v>
                </c:pt>
                <c:pt idx="39">
                  <c:v>Puerto Rico</c:v>
                </c:pt>
                <c:pt idx="40">
                  <c:v>Rhode Island</c:v>
                </c:pt>
                <c:pt idx="41">
                  <c:v>South Carolina</c:v>
                </c:pt>
                <c:pt idx="42">
                  <c:v>South Dakota </c:v>
                </c:pt>
                <c:pt idx="43">
                  <c:v>Tennessee</c:v>
                </c:pt>
                <c:pt idx="44">
                  <c:v>Texas</c:v>
                </c:pt>
                <c:pt idx="45">
                  <c:v>Utah</c:v>
                </c:pt>
                <c:pt idx="46">
                  <c:v>Virginia</c:v>
                </c:pt>
                <c:pt idx="47">
                  <c:v>Vermont</c:v>
                </c:pt>
                <c:pt idx="48">
                  <c:v>Washington</c:v>
                </c:pt>
                <c:pt idx="49">
                  <c:v>West Virginia</c:v>
                </c:pt>
                <c:pt idx="50">
                  <c:v>Wisconsin</c:v>
                </c:pt>
                <c:pt idx="51">
                  <c:v>Wyoming</c:v>
                </c:pt>
              </c:strCache>
            </c:strRef>
          </c:cat>
          <c:val>
            <c:numRef>
              <c:f>'1) Composite Score'!$B$199:$BA$199</c:f>
              <c:numCache>
                <c:formatCode>0.00</c:formatCode>
                <c:ptCount val="52"/>
                <c:pt idx="0">
                  <c:v>3.7209302325581399</c:v>
                </c:pt>
                <c:pt idx="1">
                  <c:v>10.790697674418606</c:v>
                </c:pt>
                <c:pt idx="2">
                  <c:v>8.0930232558139537</c:v>
                </c:pt>
                <c:pt idx="3">
                  <c:v>4</c:v>
                </c:pt>
                <c:pt idx="4">
                  <c:v>18.232558139534884</c:v>
                </c:pt>
                <c:pt idx="5">
                  <c:v>7.8139534883720927</c:v>
                </c:pt>
                <c:pt idx="6">
                  <c:v>14.697674418604652</c:v>
                </c:pt>
                <c:pt idx="7">
                  <c:v>10.232558139534884</c:v>
                </c:pt>
                <c:pt idx="8">
                  <c:v>16.558139534883718</c:v>
                </c:pt>
                <c:pt idx="9">
                  <c:v>5.2093023255813957</c:v>
                </c:pt>
                <c:pt idx="10">
                  <c:v>4.9302325581395348</c:v>
                </c:pt>
                <c:pt idx="11">
                  <c:v>15.906976744186045</c:v>
                </c:pt>
                <c:pt idx="12">
                  <c:v>3.9069767441860463</c:v>
                </c:pt>
                <c:pt idx="13">
                  <c:v>17.674418604651162</c:v>
                </c:pt>
                <c:pt idx="14">
                  <c:v>5.9534883720930232</c:v>
                </c:pt>
                <c:pt idx="15">
                  <c:v>6.8837209302325588</c:v>
                </c:pt>
                <c:pt idx="16">
                  <c:v>4.558139534883721</c:v>
                </c:pt>
                <c:pt idx="17">
                  <c:v>5.9534883720930232</c:v>
                </c:pt>
                <c:pt idx="18">
                  <c:v>9.7674418604651159</c:v>
                </c:pt>
                <c:pt idx="19">
                  <c:v>2.9767441860465116</c:v>
                </c:pt>
                <c:pt idx="20">
                  <c:v>16.093023255813954</c:v>
                </c:pt>
                <c:pt idx="21">
                  <c:v>18.046511627906973</c:v>
                </c:pt>
                <c:pt idx="22">
                  <c:v>8.0930232558139537</c:v>
                </c:pt>
                <c:pt idx="23">
                  <c:v>13.767441860465118</c:v>
                </c:pt>
                <c:pt idx="24">
                  <c:v>9.7674418604651159</c:v>
                </c:pt>
                <c:pt idx="25">
                  <c:v>4.1860465116279073</c:v>
                </c:pt>
                <c:pt idx="26">
                  <c:v>9.7674418604651159</c:v>
                </c:pt>
                <c:pt idx="27">
                  <c:v>4.558139534883721</c:v>
                </c:pt>
                <c:pt idx="28">
                  <c:v>5.6744186046511622</c:v>
                </c:pt>
                <c:pt idx="29">
                  <c:v>1.9534883720930232</c:v>
                </c:pt>
                <c:pt idx="30">
                  <c:v>12.279069767441861</c:v>
                </c:pt>
                <c:pt idx="31">
                  <c:v>7.0697674418604652</c:v>
                </c:pt>
                <c:pt idx="32">
                  <c:v>13.116279069767444</c:v>
                </c:pt>
                <c:pt idx="33">
                  <c:v>5.0232558139534884</c:v>
                </c:pt>
                <c:pt idx="34">
                  <c:v>4.2790697674418601</c:v>
                </c:pt>
                <c:pt idx="35">
                  <c:v>4.4651162790697674</c:v>
                </c:pt>
                <c:pt idx="36">
                  <c:v>6.6976744186046515</c:v>
                </c:pt>
                <c:pt idx="37">
                  <c:v>9.1162790697674421</c:v>
                </c:pt>
                <c:pt idx="38">
                  <c:v>4.6511627906976738</c:v>
                </c:pt>
                <c:pt idx="39">
                  <c:v>0</c:v>
                </c:pt>
                <c:pt idx="40">
                  <c:v>1.0232558139534884</c:v>
                </c:pt>
                <c:pt idx="41">
                  <c:v>3.6279069767441863</c:v>
                </c:pt>
                <c:pt idx="42">
                  <c:v>1.5813953488372092</c:v>
                </c:pt>
                <c:pt idx="43">
                  <c:v>11.813953488372093</c:v>
                </c:pt>
                <c:pt idx="44">
                  <c:v>3.5348837209302326</c:v>
                </c:pt>
                <c:pt idx="45">
                  <c:v>9.0232558139534866</c:v>
                </c:pt>
                <c:pt idx="46">
                  <c:v>6.2325581395348841</c:v>
                </c:pt>
                <c:pt idx="47">
                  <c:v>5.2093023255813957</c:v>
                </c:pt>
                <c:pt idx="48">
                  <c:v>8.1860465116279073</c:v>
                </c:pt>
                <c:pt idx="49">
                  <c:v>4.3720930232558137</c:v>
                </c:pt>
                <c:pt idx="50">
                  <c:v>8</c:v>
                </c:pt>
                <c:pt idx="51">
                  <c:v>8</c:v>
                </c:pt>
              </c:numCache>
            </c:numRef>
          </c:val>
          <c:extLst>
            <c:ext xmlns:c16="http://schemas.microsoft.com/office/drawing/2014/chart" uri="{C3380CC4-5D6E-409C-BE32-E72D297353CC}">
              <c16:uniqueId val="{00000001-91E3-214B-939C-1A49323BDEDE}"/>
            </c:ext>
          </c:extLst>
        </c:ser>
        <c:ser>
          <c:idx val="2"/>
          <c:order val="2"/>
          <c:tx>
            <c:strRef>
              <c:f>'1) Composite Score'!$A$200</c:f>
              <c:strCache>
                <c:ptCount val="1"/>
                <c:pt idx="0">
                  <c:v>Language Access</c:v>
                </c:pt>
              </c:strCache>
            </c:strRef>
          </c:tx>
          <c:spPr>
            <a:solidFill>
              <a:schemeClr val="accent3"/>
            </a:solidFill>
            <a:ln>
              <a:noFill/>
            </a:ln>
            <a:effectLst/>
          </c:spPr>
          <c:invertIfNegative val="0"/>
          <c:cat>
            <c:strRef>
              <c:f>'1) Composite Score'!$B$197:$BA$197</c:f>
              <c:strCache>
                <c:ptCount val="52"/>
                <c:pt idx="0">
                  <c:v>Alabama</c:v>
                </c:pt>
                <c:pt idx="1">
                  <c:v>Alaska</c:v>
                </c:pt>
                <c:pt idx="2">
                  <c:v>Arizona</c:v>
                </c:pt>
                <c:pt idx="3">
                  <c:v>Arkansas</c:v>
                </c:pt>
                <c:pt idx="4">
                  <c:v>California</c:v>
                </c:pt>
                <c:pt idx="5">
                  <c:v>Colorado</c:v>
                </c:pt>
                <c:pt idx="6">
                  <c:v>Connecticut</c:v>
                </c:pt>
                <c:pt idx="7">
                  <c:v>Delaware</c:v>
                </c:pt>
                <c:pt idx="8">
                  <c:v>DC</c:v>
                </c:pt>
                <c:pt idx="9">
                  <c:v>Florida</c:v>
                </c:pt>
                <c:pt idx="10">
                  <c:v>Georgia</c:v>
                </c:pt>
                <c:pt idx="11">
                  <c:v>Hawaii</c:v>
                </c:pt>
                <c:pt idx="12">
                  <c:v>Idaho</c:v>
                </c:pt>
                <c:pt idx="13">
                  <c:v>Illinois</c:v>
                </c:pt>
                <c:pt idx="14">
                  <c:v>Indiana</c:v>
                </c:pt>
                <c:pt idx="15">
                  <c:v>Iowa</c:v>
                </c:pt>
                <c:pt idx="16">
                  <c:v>Kansas</c:v>
                </c:pt>
                <c:pt idx="17">
                  <c:v>Kentucky</c:v>
                </c:pt>
                <c:pt idx="18">
                  <c:v>Louisiana</c:v>
                </c:pt>
                <c:pt idx="19">
                  <c:v>Maine</c:v>
                </c:pt>
                <c:pt idx="20">
                  <c:v>Maryland</c:v>
                </c:pt>
                <c:pt idx="21">
                  <c:v>Massachusetts</c:v>
                </c:pt>
                <c:pt idx="22">
                  <c:v>Michigan</c:v>
                </c:pt>
                <c:pt idx="23">
                  <c:v>Minnesota</c:v>
                </c:pt>
                <c:pt idx="24">
                  <c:v>Mississippi</c:v>
                </c:pt>
                <c:pt idx="25">
                  <c:v>Missouri </c:v>
                </c:pt>
                <c:pt idx="26">
                  <c:v>Montana</c:v>
                </c:pt>
                <c:pt idx="27">
                  <c:v>Nebraska</c:v>
                </c:pt>
                <c:pt idx="28">
                  <c:v>Nevada</c:v>
                </c:pt>
                <c:pt idx="29">
                  <c:v>New Hampshire</c:v>
                </c:pt>
                <c:pt idx="30">
                  <c:v>New Jersey</c:v>
                </c:pt>
                <c:pt idx="31">
                  <c:v>New Mexico</c:v>
                </c:pt>
                <c:pt idx="32">
                  <c:v>New York</c:v>
                </c:pt>
                <c:pt idx="33">
                  <c:v>North Carolina</c:v>
                </c:pt>
                <c:pt idx="34">
                  <c:v>North Dakota</c:v>
                </c:pt>
                <c:pt idx="35">
                  <c:v>Ohio</c:v>
                </c:pt>
                <c:pt idx="36">
                  <c:v>Oklahoma</c:v>
                </c:pt>
                <c:pt idx="37">
                  <c:v>Oregon</c:v>
                </c:pt>
                <c:pt idx="38">
                  <c:v>Pennsylvania</c:v>
                </c:pt>
                <c:pt idx="39">
                  <c:v>Puerto Rico</c:v>
                </c:pt>
                <c:pt idx="40">
                  <c:v>Rhode Island</c:v>
                </c:pt>
                <c:pt idx="41">
                  <c:v>South Carolina</c:v>
                </c:pt>
                <c:pt idx="42">
                  <c:v>South Dakota </c:v>
                </c:pt>
                <c:pt idx="43">
                  <c:v>Tennessee</c:v>
                </c:pt>
                <c:pt idx="44">
                  <c:v>Texas</c:v>
                </c:pt>
                <c:pt idx="45">
                  <c:v>Utah</c:v>
                </c:pt>
                <c:pt idx="46">
                  <c:v>Virginia</c:v>
                </c:pt>
                <c:pt idx="47">
                  <c:v>Vermont</c:v>
                </c:pt>
                <c:pt idx="48">
                  <c:v>Washington</c:v>
                </c:pt>
                <c:pt idx="49">
                  <c:v>West Virginia</c:v>
                </c:pt>
                <c:pt idx="50">
                  <c:v>Wisconsin</c:v>
                </c:pt>
                <c:pt idx="51">
                  <c:v>Wyoming</c:v>
                </c:pt>
              </c:strCache>
            </c:strRef>
          </c:cat>
          <c:val>
            <c:numRef>
              <c:f>'1) Composite Score'!$B$200:$BA$200</c:f>
              <c:numCache>
                <c:formatCode>0.00</c:formatCode>
                <c:ptCount val="52"/>
                <c:pt idx="0">
                  <c:v>2.5157232704402519</c:v>
                </c:pt>
                <c:pt idx="1">
                  <c:v>3.89937106918239</c:v>
                </c:pt>
                <c:pt idx="2">
                  <c:v>3.1446540880503142</c:v>
                </c:pt>
                <c:pt idx="3">
                  <c:v>7.5471698113207548</c:v>
                </c:pt>
                <c:pt idx="4">
                  <c:v>12.830188679245282</c:v>
                </c:pt>
                <c:pt idx="5">
                  <c:v>8.1761006289308185</c:v>
                </c:pt>
                <c:pt idx="6">
                  <c:v>16.100628930817614</c:v>
                </c:pt>
                <c:pt idx="7">
                  <c:v>10.691823899371069</c:v>
                </c:pt>
                <c:pt idx="8">
                  <c:v>12.578616352201257</c:v>
                </c:pt>
                <c:pt idx="9">
                  <c:v>3.2704402515723268</c:v>
                </c:pt>
                <c:pt idx="10">
                  <c:v>12.075471698113208</c:v>
                </c:pt>
                <c:pt idx="11">
                  <c:v>13.710691823899371</c:v>
                </c:pt>
                <c:pt idx="12">
                  <c:v>5.7861635220125782</c:v>
                </c:pt>
                <c:pt idx="13">
                  <c:v>10.691823899371069</c:v>
                </c:pt>
                <c:pt idx="14">
                  <c:v>7.7987421383647799</c:v>
                </c:pt>
                <c:pt idx="15">
                  <c:v>9.3081761006289305</c:v>
                </c:pt>
                <c:pt idx="16">
                  <c:v>3.1446540880503142</c:v>
                </c:pt>
                <c:pt idx="17">
                  <c:v>4.6540880503144653</c:v>
                </c:pt>
                <c:pt idx="18">
                  <c:v>6.7924528301886795</c:v>
                </c:pt>
                <c:pt idx="19">
                  <c:v>9.433962264150944</c:v>
                </c:pt>
                <c:pt idx="20">
                  <c:v>15.849056603773585</c:v>
                </c:pt>
                <c:pt idx="21">
                  <c:v>13.584905660377359</c:v>
                </c:pt>
                <c:pt idx="22">
                  <c:v>11.69811320754717</c:v>
                </c:pt>
                <c:pt idx="23">
                  <c:v>14.842767295597483</c:v>
                </c:pt>
                <c:pt idx="24">
                  <c:v>5.7861635220125782</c:v>
                </c:pt>
                <c:pt idx="25">
                  <c:v>4.7798742138364778</c:v>
                </c:pt>
                <c:pt idx="26">
                  <c:v>3.3962264150943398</c:v>
                </c:pt>
                <c:pt idx="27">
                  <c:v>10.062893081761008</c:v>
                </c:pt>
                <c:pt idx="28">
                  <c:v>3.0188679245283021</c:v>
                </c:pt>
                <c:pt idx="29">
                  <c:v>6.2893081761006284</c:v>
                </c:pt>
                <c:pt idx="30">
                  <c:v>12.830188679245282</c:v>
                </c:pt>
                <c:pt idx="31">
                  <c:v>17.861635220125784</c:v>
                </c:pt>
                <c:pt idx="32">
                  <c:v>11.69811320754717</c:v>
                </c:pt>
                <c:pt idx="33">
                  <c:v>9.9371069182389924</c:v>
                </c:pt>
                <c:pt idx="34">
                  <c:v>4.1509433962264151</c:v>
                </c:pt>
                <c:pt idx="35">
                  <c:v>9.3081761006289305</c:v>
                </c:pt>
                <c:pt idx="36">
                  <c:v>5.1572327044025155</c:v>
                </c:pt>
                <c:pt idx="37">
                  <c:v>14.088050314465409</c:v>
                </c:pt>
                <c:pt idx="38">
                  <c:v>12.20125786163522</c:v>
                </c:pt>
                <c:pt idx="39">
                  <c:v>0</c:v>
                </c:pt>
                <c:pt idx="40">
                  <c:v>11.320754716981131</c:v>
                </c:pt>
                <c:pt idx="41">
                  <c:v>5.7861635220125782</c:v>
                </c:pt>
                <c:pt idx="42">
                  <c:v>2.2641509433962268</c:v>
                </c:pt>
                <c:pt idx="43">
                  <c:v>11.823899371069182</c:v>
                </c:pt>
                <c:pt idx="44">
                  <c:v>4.1509433962264151</c:v>
                </c:pt>
                <c:pt idx="45">
                  <c:v>12.327044025157232</c:v>
                </c:pt>
                <c:pt idx="46">
                  <c:v>4.0251572327044034</c:v>
                </c:pt>
                <c:pt idx="47">
                  <c:v>7.4213836477987414</c:v>
                </c:pt>
                <c:pt idx="48">
                  <c:v>13.584905660377359</c:v>
                </c:pt>
                <c:pt idx="49">
                  <c:v>3.7735849056603774</c:v>
                </c:pt>
                <c:pt idx="50">
                  <c:v>14.213836477987419</c:v>
                </c:pt>
                <c:pt idx="51">
                  <c:v>2.5157232704402519</c:v>
                </c:pt>
              </c:numCache>
            </c:numRef>
          </c:val>
          <c:extLst>
            <c:ext xmlns:c16="http://schemas.microsoft.com/office/drawing/2014/chart" uri="{C3380CC4-5D6E-409C-BE32-E72D297353CC}">
              <c16:uniqueId val="{00000002-91E3-214B-939C-1A49323BDEDE}"/>
            </c:ext>
          </c:extLst>
        </c:ser>
        <c:ser>
          <c:idx val="3"/>
          <c:order val="3"/>
          <c:tx>
            <c:strRef>
              <c:f>'1) Composite Score'!$A$201</c:f>
              <c:strCache>
                <c:ptCount val="1"/>
                <c:pt idx="0">
                  <c:v>Disability Access</c:v>
                </c:pt>
              </c:strCache>
            </c:strRef>
          </c:tx>
          <c:spPr>
            <a:solidFill>
              <a:schemeClr val="accent4"/>
            </a:solidFill>
            <a:ln>
              <a:noFill/>
            </a:ln>
            <a:effectLst/>
          </c:spPr>
          <c:invertIfNegative val="0"/>
          <c:cat>
            <c:strRef>
              <c:f>'1) Composite Score'!$B$197:$BA$197</c:f>
              <c:strCache>
                <c:ptCount val="52"/>
                <c:pt idx="0">
                  <c:v>Alabama</c:v>
                </c:pt>
                <c:pt idx="1">
                  <c:v>Alaska</c:v>
                </c:pt>
                <c:pt idx="2">
                  <c:v>Arizona</c:v>
                </c:pt>
                <c:pt idx="3">
                  <c:v>Arkansas</c:v>
                </c:pt>
                <c:pt idx="4">
                  <c:v>California</c:v>
                </c:pt>
                <c:pt idx="5">
                  <c:v>Colorado</c:v>
                </c:pt>
                <c:pt idx="6">
                  <c:v>Connecticut</c:v>
                </c:pt>
                <c:pt idx="7">
                  <c:v>Delaware</c:v>
                </c:pt>
                <c:pt idx="8">
                  <c:v>DC</c:v>
                </c:pt>
                <c:pt idx="9">
                  <c:v>Florida</c:v>
                </c:pt>
                <c:pt idx="10">
                  <c:v>Georgia</c:v>
                </c:pt>
                <c:pt idx="11">
                  <c:v>Hawaii</c:v>
                </c:pt>
                <c:pt idx="12">
                  <c:v>Idaho</c:v>
                </c:pt>
                <c:pt idx="13">
                  <c:v>Illinois</c:v>
                </c:pt>
                <c:pt idx="14">
                  <c:v>Indiana</c:v>
                </c:pt>
                <c:pt idx="15">
                  <c:v>Iowa</c:v>
                </c:pt>
                <c:pt idx="16">
                  <c:v>Kansas</c:v>
                </c:pt>
                <c:pt idx="17">
                  <c:v>Kentucky</c:v>
                </c:pt>
                <c:pt idx="18">
                  <c:v>Louisiana</c:v>
                </c:pt>
                <c:pt idx="19">
                  <c:v>Maine</c:v>
                </c:pt>
                <c:pt idx="20">
                  <c:v>Maryland</c:v>
                </c:pt>
                <c:pt idx="21">
                  <c:v>Massachusetts</c:v>
                </c:pt>
                <c:pt idx="22">
                  <c:v>Michigan</c:v>
                </c:pt>
                <c:pt idx="23">
                  <c:v>Minnesota</c:v>
                </c:pt>
                <c:pt idx="24">
                  <c:v>Mississippi</c:v>
                </c:pt>
                <c:pt idx="25">
                  <c:v>Missouri </c:v>
                </c:pt>
                <c:pt idx="26">
                  <c:v>Montana</c:v>
                </c:pt>
                <c:pt idx="27">
                  <c:v>Nebraska</c:v>
                </c:pt>
                <c:pt idx="28">
                  <c:v>Nevada</c:v>
                </c:pt>
                <c:pt idx="29">
                  <c:v>New Hampshire</c:v>
                </c:pt>
                <c:pt idx="30">
                  <c:v>New Jersey</c:v>
                </c:pt>
                <c:pt idx="31">
                  <c:v>New Mexico</c:v>
                </c:pt>
                <c:pt idx="32">
                  <c:v>New York</c:v>
                </c:pt>
                <c:pt idx="33">
                  <c:v>North Carolina</c:v>
                </c:pt>
                <c:pt idx="34">
                  <c:v>North Dakota</c:v>
                </c:pt>
                <c:pt idx="35">
                  <c:v>Ohio</c:v>
                </c:pt>
                <c:pt idx="36">
                  <c:v>Oklahoma</c:v>
                </c:pt>
                <c:pt idx="37">
                  <c:v>Oregon</c:v>
                </c:pt>
                <c:pt idx="38">
                  <c:v>Pennsylvania</c:v>
                </c:pt>
                <c:pt idx="39">
                  <c:v>Puerto Rico</c:v>
                </c:pt>
                <c:pt idx="40">
                  <c:v>Rhode Island</c:v>
                </c:pt>
                <c:pt idx="41">
                  <c:v>South Carolina</c:v>
                </c:pt>
                <c:pt idx="42">
                  <c:v>South Dakota </c:v>
                </c:pt>
                <c:pt idx="43">
                  <c:v>Tennessee</c:v>
                </c:pt>
                <c:pt idx="44">
                  <c:v>Texas</c:v>
                </c:pt>
                <c:pt idx="45">
                  <c:v>Utah</c:v>
                </c:pt>
                <c:pt idx="46">
                  <c:v>Virginia</c:v>
                </c:pt>
                <c:pt idx="47">
                  <c:v>Vermont</c:v>
                </c:pt>
                <c:pt idx="48">
                  <c:v>Washington</c:v>
                </c:pt>
                <c:pt idx="49">
                  <c:v>West Virginia</c:v>
                </c:pt>
                <c:pt idx="50">
                  <c:v>Wisconsin</c:v>
                </c:pt>
                <c:pt idx="51">
                  <c:v>Wyoming</c:v>
                </c:pt>
              </c:strCache>
            </c:strRef>
          </c:cat>
          <c:val>
            <c:numRef>
              <c:f>'1) Composite Score'!$B$201:$BA$201</c:f>
              <c:numCache>
                <c:formatCode>0.00</c:formatCode>
                <c:ptCount val="52"/>
                <c:pt idx="0">
                  <c:v>4</c:v>
                </c:pt>
                <c:pt idx="1">
                  <c:v>4</c:v>
                </c:pt>
                <c:pt idx="2">
                  <c:v>1.5</c:v>
                </c:pt>
                <c:pt idx="3">
                  <c:v>4</c:v>
                </c:pt>
                <c:pt idx="4">
                  <c:v>11.000000000000002</c:v>
                </c:pt>
                <c:pt idx="5">
                  <c:v>10.5</c:v>
                </c:pt>
                <c:pt idx="6">
                  <c:v>12.5</c:v>
                </c:pt>
                <c:pt idx="7">
                  <c:v>3.5</c:v>
                </c:pt>
                <c:pt idx="8">
                  <c:v>6.5</c:v>
                </c:pt>
                <c:pt idx="9">
                  <c:v>10</c:v>
                </c:pt>
                <c:pt idx="10">
                  <c:v>9.5</c:v>
                </c:pt>
                <c:pt idx="11">
                  <c:v>12.5</c:v>
                </c:pt>
                <c:pt idx="12">
                  <c:v>5.5000000000000009</c:v>
                </c:pt>
                <c:pt idx="13">
                  <c:v>9</c:v>
                </c:pt>
                <c:pt idx="14">
                  <c:v>5</c:v>
                </c:pt>
                <c:pt idx="15">
                  <c:v>8</c:v>
                </c:pt>
                <c:pt idx="16">
                  <c:v>5.5000000000000009</c:v>
                </c:pt>
                <c:pt idx="17">
                  <c:v>7.5</c:v>
                </c:pt>
                <c:pt idx="18">
                  <c:v>2</c:v>
                </c:pt>
                <c:pt idx="19">
                  <c:v>5</c:v>
                </c:pt>
                <c:pt idx="20">
                  <c:v>10</c:v>
                </c:pt>
                <c:pt idx="21">
                  <c:v>11.499999999999998</c:v>
                </c:pt>
                <c:pt idx="22">
                  <c:v>9.5</c:v>
                </c:pt>
                <c:pt idx="23">
                  <c:v>10</c:v>
                </c:pt>
                <c:pt idx="24">
                  <c:v>2</c:v>
                </c:pt>
                <c:pt idx="25">
                  <c:v>5</c:v>
                </c:pt>
                <c:pt idx="26">
                  <c:v>5.5000000000000009</c:v>
                </c:pt>
                <c:pt idx="27">
                  <c:v>5</c:v>
                </c:pt>
                <c:pt idx="28">
                  <c:v>2</c:v>
                </c:pt>
                <c:pt idx="29">
                  <c:v>3</c:v>
                </c:pt>
                <c:pt idx="30">
                  <c:v>12</c:v>
                </c:pt>
                <c:pt idx="31">
                  <c:v>6.5</c:v>
                </c:pt>
                <c:pt idx="32">
                  <c:v>8</c:v>
                </c:pt>
                <c:pt idx="33">
                  <c:v>6</c:v>
                </c:pt>
                <c:pt idx="34">
                  <c:v>4.5</c:v>
                </c:pt>
                <c:pt idx="35">
                  <c:v>8.5</c:v>
                </c:pt>
                <c:pt idx="36">
                  <c:v>7.5</c:v>
                </c:pt>
                <c:pt idx="37">
                  <c:v>11.000000000000002</c:v>
                </c:pt>
                <c:pt idx="38">
                  <c:v>10</c:v>
                </c:pt>
                <c:pt idx="39">
                  <c:v>0</c:v>
                </c:pt>
                <c:pt idx="40">
                  <c:v>5</c:v>
                </c:pt>
                <c:pt idx="41">
                  <c:v>3.5</c:v>
                </c:pt>
                <c:pt idx="42">
                  <c:v>1</c:v>
                </c:pt>
                <c:pt idx="43">
                  <c:v>9</c:v>
                </c:pt>
                <c:pt idx="44">
                  <c:v>5.5000000000000009</c:v>
                </c:pt>
                <c:pt idx="45">
                  <c:v>8</c:v>
                </c:pt>
                <c:pt idx="46">
                  <c:v>7</c:v>
                </c:pt>
                <c:pt idx="47">
                  <c:v>9</c:v>
                </c:pt>
                <c:pt idx="48">
                  <c:v>7.5</c:v>
                </c:pt>
                <c:pt idx="49">
                  <c:v>8</c:v>
                </c:pt>
                <c:pt idx="50">
                  <c:v>10.5</c:v>
                </c:pt>
                <c:pt idx="51">
                  <c:v>4</c:v>
                </c:pt>
              </c:numCache>
            </c:numRef>
          </c:val>
          <c:extLst>
            <c:ext xmlns:c16="http://schemas.microsoft.com/office/drawing/2014/chart" uri="{C3380CC4-5D6E-409C-BE32-E72D297353CC}">
              <c16:uniqueId val="{00000003-91E3-214B-939C-1A49323BDEDE}"/>
            </c:ext>
          </c:extLst>
        </c:ser>
        <c:ser>
          <c:idx val="4"/>
          <c:order val="4"/>
          <c:tx>
            <c:strRef>
              <c:f>'1) Composite Score'!$A$202</c:f>
              <c:strCache>
                <c:ptCount val="1"/>
                <c:pt idx="0">
                  <c:v>Fines and Fees</c:v>
                </c:pt>
              </c:strCache>
            </c:strRef>
          </c:tx>
          <c:spPr>
            <a:solidFill>
              <a:schemeClr val="accent5"/>
            </a:solidFill>
            <a:ln>
              <a:noFill/>
            </a:ln>
            <a:effectLst/>
          </c:spPr>
          <c:invertIfNegative val="0"/>
          <c:cat>
            <c:strRef>
              <c:f>'1) Composite Score'!$B$197:$BA$197</c:f>
              <c:strCache>
                <c:ptCount val="52"/>
                <c:pt idx="0">
                  <c:v>Alabama</c:v>
                </c:pt>
                <c:pt idx="1">
                  <c:v>Alaska</c:v>
                </c:pt>
                <c:pt idx="2">
                  <c:v>Arizona</c:v>
                </c:pt>
                <c:pt idx="3">
                  <c:v>Arkansas</c:v>
                </c:pt>
                <c:pt idx="4">
                  <c:v>California</c:v>
                </c:pt>
                <c:pt idx="5">
                  <c:v>Colorado</c:v>
                </c:pt>
                <c:pt idx="6">
                  <c:v>Connecticut</c:v>
                </c:pt>
                <c:pt idx="7">
                  <c:v>Delaware</c:v>
                </c:pt>
                <c:pt idx="8">
                  <c:v>DC</c:v>
                </c:pt>
                <c:pt idx="9">
                  <c:v>Florida</c:v>
                </c:pt>
                <c:pt idx="10">
                  <c:v>Georgia</c:v>
                </c:pt>
                <c:pt idx="11">
                  <c:v>Hawaii</c:v>
                </c:pt>
                <c:pt idx="12">
                  <c:v>Idaho</c:v>
                </c:pt>
                <c:pt idx="13">
                  <c:v>Illinois</c:v>
                </c:pt>
                <c:pt idx="14">
                  <c:v>Indiana</c:v>
                </c:pt>
                <c:pt idx="15">
                  <c:v>Iowa</c:v>
                </c:pt>
                <c:pt idx="16">
                  <c:v>Kansas</c:v>
                </c:pt>
                <c:pt idx="17">
                  <c:v>Kentucky</c:v>
                </c:pt>
                <c:pt idx="18">
                  <c:v>Louisiana</c:v>
                </c:pt>
                <c:pt idx="19">
                  <c:v>Maine</c:v>
                </c:pt>
                <c:pt idx="20">
                  <c:v>Maryland</c:v>
                </c:pt>
                <c:pt idx="21">
                  <c:v>Massachusetts</c:v>
                </c:pt>
                <c:pt idx="22">
                  <c:v>Michigan</c:v>
                </c:pt>
                <c:pt idx="23">
                  <c:v>Minnesota</c:v>
                </c:pt>
                <c:pt idx="24">
                  <c:v>Mississippi</c:v>
                </c:pt>
                <c:pt idx="25">
                  <c:v>Missouri </c:v>
                </c:pt>
                <c:pt idx="26">
                  <c:v>Montana</c:v>
                </c:pt>
                <c:pt idx="27">
                  <c:v>Nebraska</c:v>
                </c:pt>
                <c:pt idx="28">
                  <c:v>Nevada</c:v>
                </c:pt>
                <c:pt idx="29">
                  <c:v>New Hampshire</c:v>
                </c:pt>
                <c:pt idx="30">
                  <c:v>New Jersey</c:v>
                </c:pt>
                <c:pt idx="31">
                  <c:v>New Mexico</c:v>
                </c:pt>
                <c:pt idx="32">
                  <c:v>New York</c:v>
                </c:pt>
                <c:pt idx="33">
                  <c:v>North Carolina</c:v>
                </c:pt>
                <c:pt idx="34">
                  <c:v>North Dakota</c:v>
                </c:pt>
                <c:pt idx="35">
                  <c:v>Ohio</c:v>
                </c:pt>
                <c:pt idx="36">
                  <c:v>Oklahoma</c:v>
                </c:pt>
                <c:pt idx="37">
                  <c:v>Oregon</c:v>
                </c:pt>
                <c:pt idx="38">
                  <c:v>Pennsylvania</c:v>
                </c:pt>
                <c:pt idx="39">
                  <c:v>Puerto Rico</c:v>
                </c:pt>
                <c:pt idx="40">
                  <c:v>Rhode Island</c:v>
                </c:pt>
                <c:pt idx="41">
                  <c:v>South Carolina</c:v>
                </c:pt>
                <c:pt idx="42">
                  <c:v>South Dakota </c:v>
                </c:pt>
                <c:pt idx="43">
                  <c:v>Tennessee</c:v>
                </c:pt>
                <c:pt idx="44">
                  <c:v>Texas</c:v>
                </c:pt>
                <c:pt idx="45">
                  <c:v>Utah</c:v>
                </c:pt>
                <c:pt idx="46">
                  <c:v>Virginia</c:v>
                </c:pt>
                <c:pt idx="47">
                  <c:v>Vermont</c:v>
                </c:pt>
                <c:pt idx="48">
                  <c:v>Washington</c:v>
                </c:pt>
                <c:pt idx="49">
                  <c:v>West Virginia</c:v>
                </c:pt>
                <c:pt idx="50">
                  <c:v>Wisconsin</c:v>
                </c:pt>
                <c:pt idx="51">
                  <c:v>Wyoming</c:v>
                </c:pt>
              </c:strCache>
            </c:strRef>
          </c:cat>
          <c:val>
            <c:numRef>
              <c:f>'1) Composite Score'!$B$202:$BA$202</c:f>
              <c:numCache>
                <c:formatCode>0.00</c:formatCode>
                <c:ptCount val="52"/>
                <c:pt idx="0">
                  <c:v>1</c:v>
                </c:pt>
                <c:pt idx="1">
                  <c:v>3.2</c:v>
                </c:pt>
                <c:pt idx="2">
                  <c:v>5.8</c:v>
                </c:pt>
                <c:pt idx="3">
                  <c:v>1.2</c:v>
                </c:pt>
                <c:pt idx="4">
                  <c:v>6.8</c:v>
                </c:pt>
                <c:pt idx="5">
                  <c:v>7.2</c:v>
                </c:pt>
                <c:pt idx="6">
                  <c:v>2.6</c:v>
                </c:pt>
                <c:pt idx="7">
                  <c:v>1.6</c:v>
                </c:pt>
                <c:pt idx="8">
                  <c:v>3.4</c:v>
                </c:pt>
                <c:pt idx="9">
                  <c:v>2.4</c:v>
                </c:pt>
                <c:pt idx="10">
                  <c:v>6.4</c:v>
                </c:pt>
                <c:pt idx="11">
                  <c:v>4.8</c:v>
                </c:pt>
                <c:pt idx="12">
                  <c:v>5</c:v>
                </c:pt>
                <c:pt idx="13">
                  <c:v>6.8</c:v>
                </c:pt>
                <c:pt idx="14">
                  <c:v>3.6</c:v>
                </c:pt>
                <c:pt idx="15">
                  <c:v>6.2</c:v>
                </c:pt>
                <c:pt idx="16">
                  <c:v>1.4</c:v>
                </c:pt>
                <c:pt idx="17">
                  <c:v>8</c:v>
                </c:pt>
                <c:pt idx="18">
                  <c:v>3.8</c:v>
                </c:pt>
                <c:pt idx="19">
                  <c:v>3.2</c:v>
                </c:pt>
                <c:pt idx="20">
                  <c:v>4.4000000000000004</c:v>
                </c:pt>
                <c:pt idx="21">
                  <c:v>8.4</c:v>
                </c:pt>
                <c:pt idx="22">
                  <c:v>6.4</c:v>
                </c:pt>
                <c:pt idx="23">
                  <c:v>6.4</c:v>
                </c:pt>
                <c:pt idx="24">
                  <c:v>6.4</c:v>
                </c:pt>
                <c:pt idx="25">
                  <c:v>6.4</c:v>
                </c:pt>
                <c:pt idx="26">
                  <c:v>7.8</c:v>
                </c:pt>
                <c:pt idx="27">
                  <c:v>7.4</c:v>
                </c:pt>
                <c:pt idx="28">
                  <c:v>7.8</c:v>
                </c:pt>
                <c:pt idx="29">
                  <c:v>7.4</c:v>
                </c:pt>
                <c:pt idx="30">
                  <c:v>9.1999999999999993</c:v>
                </c:pt>
                <c:pt idx="31">
                  <c:v>5</c:v>
                </c:pt>
                <c:pt idx="32">
                  <c:v>8.4</c:v>
                </c:pt>
                <c:pt idx="33">
                  <c:v>4.5999999999999996</c:v>
                </c:pt>
                <c:pt idx="34">
                  <c:v>7.4</c:v>
                </c:pt>
                <c:pt idx="35">
                  <c:v>7.6</c:v>
                </c:pt>
                <c:pt idx="36">
                  <c:v>9.8000000000000007</c:v>
                </c:pt>
                <c:pt idx="37">
                  <c:v>5.8</c:v>
                </c:pt>
                <c:pt idx="38">
                  <c:v>4.4000000000000004</c:v>
                </c:pt>
                <c:pt idx="39">
                  <c:v>0</c:v>
                </c:pt>
                <c:pt idx="40">
                  <c:v>9.6</c:v>
                </c:pt>
                <c:pt idx="41">
                  <c:v>3.6</c:v>
                </c:pt>
                <c:pt idx="42">
                  <c:v>4.5999999999999996</c:v>
                </c:pt>
                <c:pt idx="43">
                  <c:v>5.2</c:v>
                </c:pt>
                <c:pt idx="44">
                  <c:v>7.6</c:v>
                </c:pt>
                <c:pt idx="45">
                  <c:v>8.1999999999999993</c:v>
                </c:pt>
                <c:pt idx="46">
                  <c:v>6</c:v>
                </c:pt>
                <c:pt idx="47">
                  <c:v>5</c:v>
                </c:pt>
                <c:pt idx="48">
                  <c:v>10.8</c:v>
                </c:pt>
                <c:pt idx="49">
                  <c:v>5.4</c:v>
                </c:pt>
                <c:pt idx="50">
                  <c:v>5</c:v>
                </c:pt>
                <c:pt idx="51">
                  <c:v>0.6</c:v>
                </c:pt>
              </c:numCache>
            </c:numRef>
          </c:val>
          <c:extLst>
            <c:ext xmlns:c16="http://schemas.microsoft.com/office/drawing/2014/chart" uri="{C3380CC4-5D6E-409C-BE32-E72D297353CC}">
              <c16:uniqueId val="{00000004-91E3-214B-939C-1A49323BDEDE}"/>
            </c:ext>
          </c:extLst>
        </c:ser>
        <c:dLbls>
          <c:showLegendKey val="0"/>
          <c:showVal val="0"/>
          <c:showCatName val="0"/>
          <c:showSerName val="0"/>
          <c:showPercent val="0"/>
          <c:showBubbleSize val="0"/>
        </c:dLbls>
        <c:gapWidth val="219"/>
        <c:overlap val="100"/>
        <c:axId val="1174816127"/>
        <c:axId val="1174601183"/>
      </c:barChart>
      <c:catAx>
        <c:axId val="117481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601183"/>
        <c:crosses val="autoZero"/>
        <c:auto val="1"/>
        <c:lblAlgn val="ctr"/>
        <c:lblOffset val="100"/>
        <c:noMultiLvlLbl val="0"/>
      </c:catAx>
      <c:valAx>
        <c:axId val="1174601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81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Composite without Fines and Fees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 Composite Score'!$A$207</c:f>
              <c:strCache>
                <c:ptCount val="1"/>
                <c:pt idx="0">
                  <c:v>Attorney Access</c:v>
                </c:pt>
              </c:strCache>
            </c:strRef>
          </c:tx>
          <c:spPr>
            <a:solidFill>
              <a:schemeClr val="accent1"/>
            </a:solidFill>
            <a:ln>
              <a:noFill/>
            </a:ln>
            <a:effectLst/>
          </c:spPr>
          <c:invertIfNegative val="0"/>
          <c:cat>
            <c:strRef>
              <c:f>'1) Composite Score'!$B$206:$BA$206</c:f>
              <c:strCache>
                <c:ptCount val="52"/>
                <c:pt idx="0">
                  <c:v>Alabama</c:v>
                </c:pt>
                <c:pt idx="1">
                  <c:v>Alaska</c:v>
                </c:pt>
                <c:pt idx="2">
                  <c:v>Arizona</c:v>
                </c:pt>
                <c:pt idx="3">
                  <c:v>Arkansas</c:v>
                </c:pt>
                <c:pt idx="4">
                  <c:v>California</c:v>
                </c:pt>
                <c:pt idx="5">
                  <c:v>Colorado</c:v>
                </c:pt>
                <c:pt idx="6">
                  <c:v>Connecticut</c:v>
                </c:pt>
                <c:pt idx="7">
                  <c:v>Delaware</c:v>
                </c:pt>
                <c:pt idx="8">
                  <c:v>DC</c:v>
                </c:pt>
                <c:pt idx="9">
                  <c:v>Florida</c:v>
                </c:pt>
                <c:pt idx="10">
                  <c:v>Georgia</c:v>
                </c:pt>
                <c:pt idx="11">
                  <c:v>Hawaii</c:v>
                </c:pt>
                <c:pt idx="12">
                  <c:v>Idaho</c:v>
                </c:pt>
                <c:pt idx="13">
                  <c:v>Illinois</c:v>
                </c:pt>
                <c:pt idx="14">
                  <c:v>Indiana</c:v>
                </c:pt>
                <c:pt idx="15">
                  <c:v>Iowa</c:v>
                </c:pt>
                <c:pt idx="16">
                  <c:v>Kansas</c:v>
                </c:pt>
                <c:pt idx="17">
                  <c:v>Kentucky</c:v>
                </c:pt>
                <c:pt idx="18">
                  <c:v>Louisiana</c:v>
                </c:pt>
                <c:pt idx="19">
                  <c:v>Maine</c:v>
                </c:pt>
                <c:pt idx="20">
                  <c:v>Maryland</c:v>
                </c:pt>
                <c:pt idx="21">
                  <c:v>Massachusetts</c:v>
                </c:pt>
                <c:pt idx="22">
                  <c:v>Michigan</c:v>
                </c:pt>
                <c:pt idx="23">
                  <c:v>Minnesota</c:v>
                </c:pt>
                <c:pt idx="24">
                  <c:v>Mississippi</c:v>
                </c:pt>
                <c:pt idx="25">
                  <c:v>Missouri </c:v>
                </c:pt>
                <c:pt idx="26">
                  <c:v>Montana</c:v>
                </c:pt>
                <c:pt idx="27">
                  <c:v>Nebraska</c:v>
                </c:pt>
                <c:pt idx="28">
                  <c:v>Nevada</c:v>
                </c:pt>
                <c:pt idx="29">
                  <c:v>New Hampshire</c:v>
                </c:pt>
                <c:pt idx="30">
                  <c:v>New Jersey</c:v>
                </c:pt>
                <c:pt idx="31">
                  <c:v>New Mexico</c:v>
                </c:pt>
                <c:pt idx="32">
                  <c:v>New York</c:v>
                </c:pt>
                <c:pt idx="33">
                  <c:v>North Carolina</c:v>
                </c:pt>
                <c:pt idx="34">
                  <c:v>North Dakota</c:v>
                </c:pt>
                <c:pt idx="35">
                  <c:v>Ohio</c:v>
                </c:pt>
                <c:pt idx="36">
                  <c:v>Oklahoma</c:v>
                </c:pt>
                <c:pt idx="37">
                  <c:v>Oregon</c:v>
                </c:pt>
                <c:pt idx="38">
                  <c:v>Pennsylvania</c:v>
                </c:pt>
                <c:pt idx="39">
                  <c:v>Puerto Rico</c:v>
                </c:pt>
                <c:pt idx="40">
                  <c:v>Rhode Island</c:v>
                </c:pt>
                <c:pt idx="41">
                  <c:v>South Carolina</c:v>
                </c:pt>
                <c:pt idx="42">
                  <c:v>South Dakota </c:v>
                </c:pt>
                <c:pt idx="43">
                  <c:v>Tennessee</c:v>
                </c:pt>
                <c:pt idx="44">
                  <c:v>Texas</c:v>
                </c:pt>
                <c:pt idx="45">
                  <c:v>Utah</c:v>
                </c:pt>
                <c:pt idx="46">
                  <c:v>Virginia</c:v>
                </c:pt>
                <c:pt idx="47">
                  <c:v>Vermont</c:v>
                </c:pt>
                <c:pt idx="48">
                  <c:v>Washington</c:v>
                </c:pt>
                <c:pt idx="49">
                  <c:v>West Virginia</c:v>
                </c:pt>
                <c:pt idx="50">
                  <c:v>Wisconsin</c:v>
                </c:pt>
                <c:pt idx="51">
                  <c:v>Wyoming</c:v>
                </c:pt>
              </c:strCache>
            </c:strRef>
          </c:cat>
          <c:val>
            <c:numRef>
              <c:f>'1) Composite Score'!$B$207:$BA$207</c:f>
              <c:numCache>
                <c:formatCode>0.00</c:formatCode>
                <c:ptCount val="52"/>
                <c:pt idx="0">
                  <c:v>6.1838981301244615</c:v>
                </c:pt>
                <c:pt idx="1">
                  <c:v>10.652745327102803</c:v>
                </c:pt>
                <c:pt idx="2">
                  <c:v>7.1453822359699517</c:v>
                </c:pt>
                <c:pt idx="3">
                  <c:v>9.4359292112357593</c:v>
                </c:pt>
                <c:pt idx="4">
                  <c:v>9.022134164385589</c:v>
                </c:pt>
                <c:pt idx="5">
                  <c:v>8.5744172716851352</c:v>
                </c:pt>
                <c:pt idx="6">
                  <c:v>8.4036627241510864</c:v>
                </c:pt>
                <c:pt idx="7">
                  <c:v>7.8687283737024227</c:v>
                </c:pt>
                <c:pt idx="8">
                  <c:v>20.25</c:v>
                </c:pt>
                <c:pt idx="9">
                  <c:v>6.2552261568219016</c:v>
                </c:pt>
                <c:pt idx="10">
                  <c:v>7.8978914010603933</c:v>
                </c:pt>
                <c:pt idx="11">
                  <c:v>8.7668345705196185</c:v>
                </c:pt>
                <c:pt idx="12">
                  <c:v>6.6673235399498392</c:v>
                </c:pt>
                <c:pt idx="13">
                  <c:v>9.3202611632384844</c:v>
                </c:pt>
                <c:pt idx="14">
                  <c:v>7.4791324224368196</c:v>
                </c:pt>
                <c:pt idx="15">
                  <c:v>8.4402225660557004</c:v>
                </c:pt>
                <c:pt idx="16">
                  <c:v>7.3665696570922439</c:v>
                </c:pt>
                <c:pt idx="17">
                  <c:v>8.0736905398182781</c:v>
                </c:pt>
                <c:pt idx="18">
                  <c:v>8.9108994755759827</c:v>
                </c:pt>
                <c:pt idx="19">
                  <c:v>7.011646373742721</c:v>
                </c:pt>
                <c:pt idx="20">
                  <c:v>12.250160359204617</c:v>
                </c:pt>
                <c:pt idx="21">
                  <c:v>9.7944256513602994</c:v>
                </c:pt>
                <c:pt idx="22">
                  <c:v>6.31163836077973</c:v>
                </c:pt>
                <c:pt idx="23">
                  <c:v>8.9943345694272772</c:v>
                </c:pt>
                <c:pt idx="24">
                  <c:v>5.5877742946708464</c:v>
                </c:pt>
                <c:pt idx="25">
                  <c:v>6.8708960884169468</c:v>
                </c:pt>
                <c:pt idx="26">
                  <c:v>7.9682150638032994</c:v>
                </c:pt>
                <c:pt idx="27">
                  <c:v>6.3046544428772915</c:v>
                </c:pt>
                <c:pt idx="28">
                  <c:v>7.0777092796885146</c:v>
                </c:pt>
                <c:pt idx="29">
                  <c:v>7.4007936507936503</c:v>
                </c:pt>
                <c:pt idx="30">
                  <c:v>7.5298473117115163</c:v>
                </c:pt>
                <c:pt idx="31">
                  <c:v>7.5423442175100819</c:v>
                </c:pt>
                <c:pt idx="32">
                  <c:v>16.490735379270411</c:v>
                </c:pt>
                <c:pt idx="33">
                  <c:v>5.7359472908219686</c:v>
                </c:pt>
                <c:pt idx="34">
                  <c:v>6.6010928961748636</c:v>
                </c:pt>
                <c:pt idx="35">
                  <c:v>8.5612482327992456</c:v>
                </c:pt>
                <c:pt idx="36">
                  <c:v>8.0711987871616628</c:v>
                </c:pt>
                <c:pt idx="37">
                  <c:v>6.9878629067625644</c:v>
                </c:pt>
                <c:pt idx="38">
                  <c:v>7.4172814268361336</c:v>
                </c:pt>
                <c:pt idx="39">
                  <c:v>2.3314710349316554</c:v>
                </c:pt>
                <c:pt idx="40">
                  <c:v>7.4806025588113911</c:v>
                </c:pt>
                <c:pt idx="41">
                  <c:v>7.549097583358825</c:v>
                </c:pt>
                <c:pt idx="42">
                  <c:v>5.3056981519507183</c:v>
                </c:pt>
                <c:pt idx="43">
                  <c:v>8.9815947380567742</c:v>
                </c:pt>
                <c:pt idx="44">
                  <c:v>6.3804155734327903</c:v>
                </c:pt>
                <c:pt idx="45">
                  <c:v>8.3714454199973787</c:v>
                </c:pt>
                <c:pt idx="46">
                  <c:v>8.7205115502946242</c:v>
                </c:pt>
                <c:pt idx="47">
                  <c:v>9.8214285714285712</c:v>
                </c:pt>
                <c:pt idx="48">
                  <c:v>11.15880249192432</c:v>
                </c:pt>
                <c:pt idx="49">
                  <c:v>8.2541491351098646</c:v>
                </c:pt>
                <c:pt idx="50">
                  <c:v>8.6220911556856308</c:v>
                </c:pt>
                <c:pt idx="51">
                  <c:v>7.5785024154589369</c:v>
                </c:pt>
              </c:numCache>
            </c:numRef>
          </c:val>
          <c:extLst>
            <c:ext xmlns:c16="http://schemas.microsoft.com/office/drawing/2014/chart" uri="{C3380CC4-5D6E-409C-BE32-E72D297353CC}">
              <c16:uniqueId val="{00000001-FDB4-7E4C-9848-B76551F2E58A}"/>
            </c:ext>
          </c:extLst>
        </c:ser>
        <c:ser>
          <c:idx val="1"/>
          <c:order val="1"/>
          <c:tx>
            <c:strRef>
              <c:f>'1) Composite Score'!$A$208</c:f>
              <c:strCache>
                <c:ptCount val="1"/>
                <c:pt idx="0">
                  <c:v>Self-Represented Access</c:v>
                </c:pt>
              </c:strCache>
            </c:strRef>
          </c:tx>
          <c:spPr>
            <a:solidFill>
              <a:schemeClr val="accent2"/>
            </a:solidFill>
            <a:ln>
              <a:noFill/>
            </a:ln>
            <a:effectLst/>
          </c:spPr>
          <c:invertIfNegative val="0"/>
          <c:cat>
            <c:strRef>
              <c:f>'1) Composite Score'!$B$206:$BA$206</c:f>
              <c:strCache>
                <c:ptCount val="52"/>
                <c:pt idx="0">
                  <c:v>Alabama</c:v>
                </c:pt>
                <c:pt idx="1">
                  <c:v>Alaska</c:v>
                </c:pt>
                <c:pt idx="2">
                  <c:v>Arizona</c:v>
                </c:pt>
                <c:pt idx="3">
                  <c:v>Arkansas</c:v>
                </c:pt>
                <c:pt idx="4">
                  <c:v>California</c:v>
                </c:pt>
                <c:pt idx="5">
                  <c:v>Colorado</c:v>
                </c:pt>
                <c:pt idx="6">
                  <c:v>Connecticut</c:v>
                </c:pt>
                <c:pt idx="7">
                  <c:v>Delaware</c:v>
                </c:pt>
                <c:pt idx="8">
                  <c:v>DC</c:v>
                </c:pt>
                <c:pt idx="9">
                  <c:v>Florida</c:v>
                </c:pt>
                <c:pt idx="10">
                  <c:v>Georgia</c:v>
                </c:pt>
                <c:pt idx="11">
                  <c:v>Hawaii</c:v>
                </c:pt>
                <c:pt idx="12">
                  <c:v>Idaho</c:v>
                </c:pt>
                <c:pt idx="13">
                  <c:v>Illinois</c:v>
                </c:pt>
                <c:pt idx="14">
                  <c:v>Indiana</c:v>
                </c:pt>
                <c:pt idx="15">
                  <c:v>Iowa</c:v>
                </c:pt>
                <c:pt idx="16">
                  <c:v>Kansas</c:v>
                </c:pt>
                <c:pt idx="17">
                  <c:v>Kentucky</c:v>
                </c:pt>
                <c:pt idx="18">
                  <c:v>Louisiana</c:v>
                </c:pt>
                <c:pt idx="19">
                  <c:v>Maine</c:v>
                </c:pt>
                <c:pt idx="20">
                  <c:v>Maryland</c:v>
                </c:pt>
                <c:pt idx="21">
                  <c:v>Massachusetts</c:v>
                </c:pt>
                <c:pt idx="22">
                  <c:v>Michigan</c:v>
                </c:pt>
                <c:pt idx="23">
                  <c:v>Minnesota</c:v>
                </c:pt>
                <c:pt idx="24">
                  <c:v>Mississippi</c:v>
                </c:pt>
                <c:pt idx="25">
                  <c:v>Missouri </c:v>
                </c:pt>
                <c:pt idx="26">
                  <c:v>Montana</c:v>
                </c:pt>
                <c:pt idx="27">
                  <c:v>Nebraska</c:v>
                </c:pt>
                <c:pt idx="28">
                  <c:v>Nevada</c:v>
                </c:pt>
                <c:pt idx="29">
                  <c:v>New Hampshire</c:v>
                </c:pt>
                <c:pt idx="30">
                  <c:v>New Jersey</c:v>
                </c:pt>
                <c:pt idx="31">
                  <c:v>New Mexico</c:v>
                </c:pt>
                <c:pt idx="32">
                  <c:v>New York</c:v>
                </c:pt>
                <c:pt idx="33">
                  <c:v>North Carolina</c:v>
                </c:pt>
                <c:pt idx="34">
                  <c:v>North Dakota</c:v>
                </c:pt>
                <c:pt idx="35">
                  <c:v>Ohio</c:v>
                </c:pt>
                <c:pt idx="36">
                  <c:v>Oklahoma</c:v>
                </c:pt>
                <c:pt idx="37">
                  <c:v>Oregon</c:v>
                </c:pt>
                <c:pt idx="38">
                  <c:v>Pennsylvania</c:v>
                </c:pt>
                <c:pt idx="39">
                  <c:v>Puerto Rico</c:v>
                </c:pt>
                <c:pt idx="40">
                  <c:v>Rhode Island</c:v>
                </c:pt>
                <c:pt idx="41">
                  <c:v>South Carolina</c:v>
                </c:pt>
                <c:pt idx="42">
                  <c:v>South Dakota </c:v>
                </c:pt>
                <c:pt idx="43">
                  <c:v>Tennessee</c:v>
                </c:pt>
                <c:pt idx="44">
                  <c:v>Texas</c:v>
                </c:pt>
                <c:pt idx="45">
                  <c:v>Utah</c:v>
                </c:pt>
                <c:pt idx="46">
                  <c:v>Virginia</c:v>
                </c:pt>
                <c:pt idx="47">
                  <c:v>Vermont</c:v>
                </c:pt>
                <c:pt idx="48">
                  <c:v>Washington</c:v>
                </c:pt>
                <c:pt idx="49">
                  <c:v>West Virginia</c:v>
                </c:pt>
                <c:pt idx="50">
                  <c:v>Wisconsin</c:v>
                </c:pt>
                <c:pt idx="51">
                  <c:v>Wyoming</c:v>
                </c:pt>
              </c:strCache>
            </c:strRef>
          </c:cat>
          <c:val>
            <c:numRef>
              <c:f>'1) Composite Score'!$B$208:$BA$208</c:f>
              <c:numCache>
                <c:formatCode>0.00</c:formatCode>
                <c:ptCount val="52"/>
                <c:pt idx="0">
                  <c:v>4.6511627906976747</c:v>
                </c:pt>
                <c:pt idx="1">
                  <c:v>13.488372093023257</c:v>
                </c:pt>
                <c:pt idx="2">
                  <c:v>10.116279069767442</c:v>
                </c:pt>
                <c:pt idx="3">
                  <c:v>5</c:v>
                </c:pt>
                <c:pt idx="4">
                  <c:v>22.790697674418606</c:v>
                </c:pt>
                <c:pt idx="5">
                  <c:v>9.7674418604651159</c:v>
                </c:pt>
                <c:pt idx="6">
                  <c:v>18.372093023255815</c:v>
                </c:pt>
                <c:pt idx="7">
                  <c:v>12.790697674418606</c:v>
                </c:pt>
                <c:pt idx="8">
                  <c:v>20.697674418604649</c:v>
                </c:pt>
                <c:pt idx="9">
                  <c:v>6.5116279069767442</c:v>
                </c:pt>
                <c:pt idx="10">
                  <c:v>6.1627906976744189</c:v>
                </c:pt>
                <c:pt idx="11">
                  <c:v>19.883720930232556</c:v>
                </c:pt>
                <c:pt idx="12">
                  <c:v>4.8837209302325579</c:v>
                </c:pt>
                <c:pt idx="13">
                  <c:v>22.093023255813954</c:v>
                </c:pt>
                <c:pt idx="14">
                  <c:v>7.441860465116279</c:v>
                </c:pt>
                <c:pt idx="15">
                  <c:v>8.6046511627906987</c:v>
                </c:pt>
                <c:pt idx="16">
                  <c:v>5.6976744186046515</c:v>
                </c:pt>
                <c:pt idx="17">
                  <c:v>7.441860465116279</c:v>
                </c:pt>
                <c:pt idx="18">
                  <c:v>12.209302325581394</c:v>
                </c:pt>
                <c:pt idx="19">
                  <c:v>3.7209302325581395</c:v>
                </c:pt>
                <c:pt idx="20">
                  <c:v>20.116279069767444</c:v>
                </c:pt>
                <c:pt idx="21">
                  <c:v>22.558139534883718</c:v>
                </c:pt>
                <c:pt idx="22">
                  <c:v>10.116279069767442</c:v>
                </c:pt>
                <c:pt idx="23">
                  <c:v>17.209302325581397</c:v>
                </c:pt>
                <c:pt idx="24">
                  <c:v>12.209302325581394</c:v>
                </c:pt>
                <c:pt idx="25">
                  <c:v>5.2325581395348841</c:v>
                </c:pt>
                <c:pt idx="26">
                  <c:v>12.209302325581394</c:v>
                </c:pt>
                <c:pt idx="27">
                  <c:v>5.6976744186046515</c:v>
                </c:pt>
                <c:pt idx="28">
                  <c:v>7.0930232558139528</c:v>
                </c:pt>
                <c:pt idx="29">
                  <c:v>2.441860465116279</c:v>
                </c:pt>
                <c:pt idx="30">
                  <c:v>15.348837209302326</c:v>
                </c:pt>
                <c:pt idx="31">
                  <c:v>8.8372093023255811</c:v>
                </c:pt>
                <c:pt idx="32">
                  <c:v>16.395348837209305</c:v>
                </c:pt>
                <c:pt idx="33">
                  <c:v>6.279069767441861</c:v>
                </c:pt>
                <c:pt idx="34">
                  <c:v>5.3488372093023253</c:v>
                </c:pt>
                <c:pt idx="35">
                  <c:v>5.5813953488372094</c:v>
                </c:pt>
                <c:pt idx="36">
                  <c:v>8.3720930232558146</c:v>
                </c:pt>
                <c:pt idx="37">
                  <c:v>11.395348837209303</c:v>
                </c:pt>
                <c:pt idx="38">
                  <c:v>5.8139534883720927</c:v>
                </c:pt>
                <c:pt idx="39">
                  <c:v>9.6511627906976738</c:v>
                </c:pt>
                <c:pt idx="40">
                  <c:v>1.2790697674418605</c:v>
                </c:pt>
                <c:pt idx="41">
                  <c:v>4.5348837209302326</c:v>
                </c:pt>
                <c:pt idx="42">
                  <c:v>1.9767441860465116</c:v>
                </c:pt>
                <c:pt idx="43">
                  <c:v>14.767441860465116</c:v>
                </c:pt>
                <c:pt idx="44">
                  <c:v>4.4186046511627906</c:v>
                </c:pt>
                <c:pt idx="45">
                  <c:v>11.279069767441859</c:v>
                </c:pt>
                <c:pt idx="46">
                  <c:v>7.7906976744186052</c:v>
                </c:pt>
                <c:pt idx="47">
                  <c:v>6.5116279069767442</c:v>
                </c:pt>
                <c:pt idx="48">
                  <c:v>10.232558139534884</c:v>
                </c:pt>
                <c:pt idx="49">
                  <c:v>5.4651162790697674</c:v>
                </c:pt>
                <c:pt idx="50">
                  <c:v>10</c:v>
                </c:pt>
                <c:pt idx="51">
                  <c:v>10</c:v>
                </c:pt>
              </c:numCache>
            </c:numRef>
          </c:val>
          <c:extLst>
            <c:ext xmlns:c16="http://schemas.microsoft.com/office/drawing/2014/chart" uri="{C3380CC4-5D6E-409C-BE32-E72D297353CC}">
              <c16:uniqueId val="{00000002-FDB4-7E4C-9848-B76551F2E58A}"/>
            </c:ext>
          </c:extLst>
        </c:ser>
        <c:ser>
          <c:idx val="2"/>
          <c:order val="2"/>
          <c:tx>
            <c:strRef>
              <c:f>'1) Composite Score'!$A$209</c:f>
              <c:strCache>
                <c:ptCount val="1"/>
                <c:pt idx="0">
                  <c:v>Language Access</c:v>
                </c:pt>
              </c:strCache>
            </c:strRef>
          </c:tx>
          <c:spPr>
            <a:solidFill>
              <a:schemeClr val="accent3"/>
            </a:solidFill>
            <a:ln>
              <a:noFill/>
            </a:ln>
            <a:effectLst/>
          </c:spPr>
          <c:invertIfNegative val="0"/>
          <c:cat>
            <c:strRef>
              <c:f>'1) Composite Score'!$B$206:$BA$206</c:f>
              <c:strCache>
                <c:ptCount val="52"/>
                <c:pt idx="0">
                  <c:v>Alabama</c:v>
                </c:pt>
                <c:pt idx="1">
                  <c:v>Alaska</c:v>
                </c:pt>
                <c:pt idx="2">
                  <c:v>Arizona</c:v>
                </c:pt>
                <c:pt idx="3">
                  <c:v>Arkansas</c:v>
                </c:pt>
                <c:pt idx="4">
                  <c:v>California</c:v>
                </c:pt>
                <c:pt idx="5">
                  <c:v>Colorado</c:v>
                </c:pt>
                <c:pt idx="6">
                  <c:v>Connecticut</c:v>
                </c:pt>
                <c:pt idx="7">
                  <c:v>Delaware</c:v>
                </c:pt>
                <c:pt idx="8">
                  <c:v>DC</c:v>
                </c:pt>
                <c:pt idx="9">
                  <c:v>Florida</c:v>
                </c:pt>
                <c:pt idx="10">
                  <c:v>Georgia</c:v>
                </c:pt>
                <c:pt idx="11">
                  <c:v>Hawaii</c:v>
                </c:pt>
                <c:pt idx="12">
                  <c:v>Idaho</c:v>
                </c:pt>
                <c:pt idx="13">
                  <c:v>Illinois</c:v>
                </c:pt>
                <c:pt idx="14">
                  <c:v>Indiana</c:v>
                </c:pt>
                <c:pt idx="15">
                  <c:v>Iowa</c:v>
                </c:pt>
                <c:pt idx="16">
                  <c:v>Kansas</c:v>
                </c:pt>
                <c:pt idx="17">
                  <c:v>Kentucky</c:v>
                </c:pt>
                <c:pt idx="18">
                  <c:v>Louisiana</c:v>
                </c:pt>
                <c:pt idx="19">
                  <c:v>Maine</c:v>
                </c:pt>
                <c:pt idx="20">
                  <c:v>Maryland</c:v>
                </c:pt>
                <c:pt idx="21">
                  <c:v>Massachusetts</c:v>
                </c:pt>
                <c:pt idx="22">
                  <c:v>Michigan</c:v>
                </c:pt>
                <c:pt idx="23">
                  <c:v>Minnesota</c:v>
                </c:pt>
                <c:pt idx="24">
                  <c:v>Mississippi</c:v>
                </c:pt>
                <c:pt idx="25">
                  <c:v>Missouri </c:v>
                </c:pt>
                <c:pt idx="26">
                  <c:v>Montana</c:v>
                </c:pt>
                <c:pt idx="27">
                  <c:v>Nebraska</c:v>
                </c:pt>
                <c:pt idx="28">
                  <c:v>Nevada</c:v>
                </c:pt>
                <c:pt idx="29">
                  <c:v>New Hampshire</c:v>
                </c:pt>
                <c:pt idx="30">
                  <c:v>New Jersey</c:v>
                </c:pt>
                <c:pt idx="31">
                  <c:v>New Mexico</c:v>
                </c:pt>
                <c:pt idx="32">
                  <c:v>New York</c:v>
                </c:pt>
                <c:pt idx="33">
                  <c:v>North Carolina</c:v>
                </c:pt>
                <c:pt idx="34">
                  <c:v>North Dakota</c:v>
                </c:pt>
                <c:pt idx="35">
                  <c:v>Ohio</c:v>
                </c:pt>
                <c:pt idx="36">
                  <c:v>Oklahoma</c:v>
                </c:pt>
                <c:pt idx="37">
                  <c:v>Oregon</c:v>
                </c:pt>
                <c:pt idx="38">
                  <c:v>Pennsylvania</c:v>
                </c:pt>
                <c:pt idx="39">
                  <c:v>Puerto Rico</c:v>
                </c:pt>
                <c:pt idx="40">
                  <c:v>Rhode Island</c:v>
                </c:pt>
                <c:pt idx="41">
                  <c:v>South Carolina</c:v>
                </c:pt>
                <c:pt idx="42">
                  <c:v>South Dakota </c:v>
                </c:pt>
                <c:pt idx="43">
                  <c:v>Tennessee</c:v>
                </c:pt>
                <c:pt idx="44">
                  <c:v>Texas</c:v>
                </c:pt>
                <c:pt idx="45">
                  <c:v>Utah</c:v>
                </c:pt>
                <c:pt idx="46">
                  <c:v>Virginia</c:v>
                </c:pt>
                <c:pt idx="47">
                  <c:v>Vermont</c:v>
                </c:pt>
                <c:pt idx="48">
                  <c:v>Washington</c:v>
                </c:pt>
                <c:pt idx="49">
                  <c:v>West Virginia</c:v>
                </c:pt>
                <c:pt idx="50">
                  <c:v>Wisconsin</c:v>
                </c:pt>
                <c:pt idx="51">
                  <c:v>Wyoming</c:v>
                </c:pt>
              </c:strCache>
            </c:strRef>
          </c:cat>
          <c:val>
            <c:numRef>
              <c:f>'1) Composite Score'!$B$209:$BA$209</c:f>
              <c:numCache>
                <c:formatCode>0.00</c:formatCode>
                <c:ptCount val="52"/>
                <c:pt idx="0">
                  <c:v>3.1446540880503147</c:v>
                </c:pt>
                <c:pt idx="1">
                  <c:v>4.8742138364779874</c:v>
                </c:pt>
                <c:pt idx="2">
                  <c:v>3.9308176100628929</c:v>
                </c:pt>
                <c:pt idx="3">
                  <c:v>9.433962264150944</c:v>
                </c:pt>
                <c:pt idx="4">
                  <c:v>16.037735849056602</c:v>
                </c:pt>
                <c:pt idx="5">
                  <c:v>10.220125786163523</c:v>
                </c:pt>
                <c:pt idx="6">
                  <c:v>20.125786163522015</c:v>
                </c:pt>
                <c:pt idx="7">
                  <c:v>13.364779874213836</c:v>
                </c:pt>
                <c:pt idx="8">
                  <c:v>15.723270440251572</c:v>
                </c:pt>
                <c:pt idx="9">
                  <c:v>4.0880503144654083</c:v>
                </c:pt>
                <c:pt idx="10">
                  <c:v>15.09433962264151</c:v>
                </c:pt>
                <c:pt idx="11">
                  <c:v>17.138364779874212</c:v>
                </c:pt>
                <c:pt idx="12">
                  <c:v>7.232704402515723</c:v>
                </c:pt>
                <c:pt idx="13">
                  <c:v>13.364779874213836</c:v>
                </c:pt>
                <c:pt idx="14">
                  <c:v>9.7484276729559749</c:v>
                </c:pt>
                <c:pt idx="15">
                  <c:v>11.635220125786164</c:v>
                </c:pt>
                <c:pt idx="16">
                  <c:v>3.9308176100628929</c:v>
                </c:pt>
                <c:pt idx="17">
                  <c:v>5.817610062893082</c:v>
                </c:pt>
                <c:pt idx="18">
                  <c:v>8.4905660377358494</c:v>
                </c:pt>
                <c:pt idx="19">
                  <c:v>11.79245283018868</c:v>
                </c:pt>
                <c:pt idx="20">
                  <c:v>19.811320754716981</c:v>
                </c:pt>
                <c:pt idx="21">
                  <c:v>16.981132075471699</c:v>
                </c:pt>
                <c:pt idx="22">
                  <c:v>14.622641509433961</c:v>
                </c:pt>
                <c:pt idx="23">
                  <c:v>18.553459119496853</c:v>
                </c:pt>
                <c:pt idx="24">
                  <c:v>7.232704402515723</c:v>
                </c:pt>
                <c:pt idx="25">
                  <c:v>5.9748427672955975</c:v>
                </c:pt>
                <c:pt idx="26">
                  <c:v>4.2452830188679247</c:v>
                </c:pt>
                <c:pt idx="27">
                  <c:v>12.578616352201259</c:v>
                </c:pt>
                <c:pt idx="28">
                  <c:v>3.7735849056603774</c:v>
                </c:pt>
                <c:pt idx="29">
                  <c:v>7.8616352201257858</c:v>
                </c:pt>
                <c:pt idx="30">
                  <c:v>16.037735849056602</c:v>
                </c:pt>
                <c:pt idx="31">
                  <c:v>22.327044025157232</c:v>
                </c:pt>
                <c:pt idx="32">
                  <c:v>14.622641509433961</c:v>
                </c:pt>
                <c:pt idx="33">
                  <c:v>12.421383647798741</c:v>
                </c:pt>
                <c:pt idx="34">
                  <c:v>5.1886792452830193</c:v>
                </c:pt>
                <c:pt idx="35">
                  <c:v>11.635220125786164</c:v>
                </c:pt>
                <c:pt idx="36">
                  <c:v>6.4465408805031448</c:v>
                </c:pt>
                <c:pt idx="37">
                  <c:v>17.610062893081761</c:v>
                </c:pt>
                <c:pt idx="38">
                  <c:v>15.251572327044025</c:v>
                </c:pt>
                <c:pt idx="39">
                  <c:v>4.716981132075472</c:v>
                </c:pt>
                <c:pt idx="40">
                  <c:v>14.150943396226415</c:v>
                </c:pt>
                <c:pt idx="41">
                  <c:v>7.232704402515723</c:v>
                </c:pt>
                <c:pt idx="42">
                  <c:v>2.8301886792452833</c:v>
                </c:pt>
                <c:pt idx="43">
                  <c:v>14.779874213836477</c:v>
                </c:pt>
                <c:pt idx="44">
                  <c:v>5.1886792452830193</c:v>
                </c:pt>
                <c:pt idx="45">
                  <c:v>15.408805031446541</c:v>
                </c:pt>
                <c:pt idx="46">
                  <c:v>5.0314465408805038</c:v>
                </c:pt>
                <c:pt idx="47">
                  <c:v>9.2767295597484267</c:v>
                </c:pt>
                <c:pt idx="48">
                  <c:v>16.981132075471699</c:v>
                </c:pt>
                <c:pt idx="49">
                  <c:v>4.716981132075472</c:v>
                </c:pt>
                <c:pt idx="50">
                  <c:v>17.767295597484274</c:v>
                </c:pt>
                <c:pt idx="51">
                  <c:v>3.1446540880503147</c:v>
                </c:pt>
              </c:numCache>
            </c:numRef>
          </c:val>
          <c:extLst>
            <c:ext xmlns:c16="http://schemas.microsoft.com/office/drawing/2014/chart" uri="{C3380CC4-5D6E-409C-BE32-E72D297353CC}">
              <c16:uniqueId val="{00000003-FDB4-7E4C-9848-B76551F2E58A}"/>
            </c:ext>
          </c:extLst>
        </c:ser>
        <c:ser>
          <c:idx val="3"/>
          <c:order val="3"/>
          <c:tx>
            <c:strRef>
              <c:f>'1) Composite Score'!$A$210</c:f>
              <c:strCache>
                <c:ptCount val="1"/>
                <c:pt idx="0">
                  <c:v>Disability Access</c:v>
                </c:pt>
              </c:strCache>
            </c:strRef>
          </c:tx>
          <c:spPr>
            <a:solidFill>
              <a:schemeClr val="accent4"/>
            </a:solidFill>
            <a:ln>
              <a:noFill/>
            </a:ln>
            <a:effectLst/>
          </c:spPr>
          <c:invertIfNegative val="0"/>
          <c:cat>
            <c:strRef>
              <c:f>'1) Composite Score'!$B$206:$BA$206</c:f>
              <c:strCache>
                <c:ptCount val="52"/>
                <c:pt idx="0">
                  <c:v>Alabama</c:v>
                </c:pt>
                <c:pt idx="1">
                  <c:v>Alaska</c:v>
                </c:pt>
                <c:pt idx="2">
                  <c:v>Arizona</c:v>
                </c:pt>
                <c:pt idx="3">
                  <c:v>Arkansas</c:v>
                </c:pt>
                <c:pt idx="4">
                  <c:v>California</c:v>
                </c:pt>
                <c:pt idx="5">
                  <c:v>Colorado</c:v>
                </c:pt>
                <c:pt idx="6">
                  <c:v>Connecticut</c:v>
                </c:pt>
                <c:pt idx="7">
                  <c:v>Delaware</c:v>
                </c:pt>
                <c:pt idx="8">
                  <c:v>DC</c:v>
                </c:pt>
                <c:pt idx="9">
                  <c:v>Florida</c:v>
                </c:pt>
                <c:pt idx="10">
                  <c:v>Georgia</c:v>
                </c:pt>
                <c:pt idx="11">
                  <c:v>Hawaii</c:v>
                </c:pt>
                <c:pt idx="12">
                  <c:v>Idaho</c:v>
                </c:pt>
                <c:pt idx="13">
                  <c:v>Illinois</c:v>
                </c:pt>
                <c:pt idx="14">
                  <c:v>Indiana</c:v>
                </c:pt>
                <c:pt idx="15">
                  <c:v>Iowa</c:v>
                </c:pt>
                <c:pt idx="16">
                  <c:v>Kansas</c:v>
                </c:pt>
                <c:pt idx="17">
                  <c:v>Kentucky</c:v>
                </c:pt>
                <c:pt idx="18">
                  <c:v>Louisiana</c:v>
                </c:pt>
                <c:pt idx="19">
                  <c:v>Maine</c:v>
                </c:pt>
                <c:pt idx="20">
                  <c:v>Maryland</c:v>
                </c:pt>
                <c:pt idx="21">
                  <c:v>Massachusetts</c:v>
                </c:pt>
                <c:pt idx="22">
                  <c:v>Michigan</c:v>
                </c:pt>
                <c:pt idx="23">
                  <c:v>Minnesota</c:v>
                </c:pt>
                <c:pt idx="24">
                  <c:v>Mississippi</c:v>
                </c:pt>
                <c:pt idx="25">
                  <c:v>Missouri </c:v>
                </c:pt>
                <c:pt idx="26">
                  <c:v>Montana</c:v>
                </c:pt>
                <c:pt idx="27">
                  <c:v>Nebraska</c:v>
                </c:pt>
                <c:pt idx="28">
                  <c:v>Nevada</c:v>
                </c:pt>
                <c:pt idx="29">
                  <c:v>New Hampshire</c:v>
                </c:pt>
                <c:pt idx="30">
                  <c:v>New Jersey</c:v>
                </c:pt>
                <c:pt idx="31">
                  <c:v>New Mexico</c:v>
                </c:pt>
                <c:pt idx="32">
                  <c:v>New York</c:v>
                </c:pt>
                <c:pt idx="33">
                  <c:v>North Carolina</c:v>
                </c:pt>
                <c:pt idx="34">
                  <c:v>North Dakota</c:v>
                </c:pt>
                <c:pt idx="35">
                  <c:v>Ohio</c:v>
                </c:pt>
                <c:pt idx="36">
                  <c:v>Oklahoma</c:v>
                </c:pt>
                <c:pt idx="37">
                  <c:v>Oregon</c:v>
                </c:pt>
                <c:pt idx="38">
                  <c:v>Pennsylvania</c:v>
                </c:pt>
                <c:pt idx="39">
                  <c:v>Puerto Rico</c:v>
                </c:pt>
                <c:pt idx="40">
                  <c:v>Rhode Island</c:v>
                </c:pt>
                <c:pt idx="41">
                  <c:v>South Carolina</c:v>
                </c:pt>
                <c:pt idx="42">
                  <c:v>South Dakota </c:v>
                </c:pt>
                <c:pt idx="43">
                  <c:v>Tennessee</c:v>
                </c:pt>
                <c:pt idx="44">
                  <c:v>Texas</c:v>
                </c:pt>
                <c:pt idx="45">
                  <c:v>Utah</c:v>
                </c:pt>
                <c:pt idx="46">
                  <c:v>Virginia</c:v>
                </c:pt>
                <c:pt idx="47">
                  <c:v>Vermont</c:v>
                </c:pt>
                <c:pt idx="48">
                  <c:v>Washington</c:v>
                </c:pt>
                <c:pt idx="49">
                  <c:v>West Virginia</c:v>
                </c:pt>
                <c:pt idx="50">
                  <c:v>Wisconsin</c:v>
                </c:pt>
                <c:pt idx="51">
                  <c:v>Wyoming</c:v>
                </c:pt>
              </c:strCache>
            </c:strRef>
          </c:cat>
          <c:val>
            <c:numRef>
              <c:f>'1) Composite Score'!$B$210:$BA$210</c:f>
              <c:numCache>
                <c:formatCode>0.00</c:formatCode>
                <c:ptCount val="52"/>
                <c:pt idx="0">
                  <c:v>5</c:v>
                </c:pt>
                <c:pt idx="1">
                  <c:v>5</c:v>
                </c:pt>
                <c:pt idx="2">
                  <c:v>1.875</c:v>
                </c:pt>
                <c:pt idx="3">
                  <c:v>5</c:v>
                </c:pt>
                <c:pt idx="4">
                  <c:v>13.750000000000002</c:v>
                </c:pt>
                <c:pt idx="5">
                  <c:v>13.125</c:v>
                </c:pt>
                <c:pt idx="6">
                  <c:v>15.625</c:v>
                </c:pt>
                <c:pt idx="7">
                  <c:v>4.375</c:v>
                </c:pt>
                <c:pt idx="8">
                  <c:v>8.125</c:v>
                </c:pt>
                <c:pt idx="9">
                  <c:v>12.5</c:v>
                </c:pt>
                <c:pt idx="10">
                  <c:v>11.875</c:v>
                </c:pt>
                <c:pt idx="11">
                  <c:v>15.625</c:v>
                </c:pt>
                <c:pt idx="12">
                  <c:v>6.8750000000000009</c:v>
                </c:pt>
                <c:pt idx="13">
                  <c:v>11.25</c:v>
                </c:pt>
                <c:pt idx="14">
                  <c:v>6.25</c:v>
                </c:pt>
                <c:pt idx="15">
                  <c:v>10</c:v>
                </c:pt>
                <c:pt idx="16">
                  <c:v>6.8750000000000009</c:v>
                </c:pt>
                <c:pt idx="17">
                  <c:v>9.375</c:v>
                </c:pt>
                <c:pt idx="18">
                  <c:v>2.5</c:v>
                </c:pt>
                <c:pt idx="19">
                  <c:v>6.25</c:v>
                </c:pt>
                <c:pt idx="20">
                  <c:v>12.5</c:v>
                </c:pt>
                <c:pt idx="21">
                  <c:v>14.374999999999998</c:v>
                </c:pt>
                <c:pt idx="22">
                  <c:v>11.875</c:v>
                </c:pt>
                <c:pt idx="23">
                  <c:v>12.5</c:v>
                </c:pt>
                <c:pt idx="24">
                  <c:v>2.5</c:v>
                </c:pt>
                <c:pt idx="25">
                  <c:v>6.25</c:v>
                </c:pt>
                <c:pt idx="26">
                  <c:v>6.8750000000000009</c:v>
                </c:pt>
                <c:pt idx="27">
                  <c:v>6.25</c:v>
                </c:pt>
                <c:pt idx="28">
                  <c:v>2.5</c:v>
                </c:pt>
                <c:pt idx="29">
                  <c:v>3.75</c:v>
                </c:pt>
                <c:pt idx="30">
                  <c:v>15</c:v>
                </c:pt>
                <c:pt idx="31">
                  <c:v>8.125</c:v>
                </c:pt>
                <c:pt idx="32">
                  <c:v>10</c:v>
                </c:pt>
                <c:pt idx="33">
                  <c:v>7.5</c:v>
                </c:pt>
                <c:pt idx="34">
                  <c:v>5.625</c:v>
                </c:pt>
                <c:pt idx="35">
                  <c:v>10.625</c:v>
                </c:pt>
                <c:pt idx="36">
                  <c:v>9.375</c:v>
                </c:pt>
                <c:pt idx="37">
                  <c:v>13.750000000000002</c:v>
                </c:pt>
                <c:pt idx="38">
                  <c:v>12.5</c:v>
                </c:pt>
                <c:pt idx="39">
                  <c:v>6.25</c:v>
                </c:pt>
                <c:pt idx="40">
                  <c:v>6.25</c:v>
                </c:pt>
                <c:pt idx="41">
                  <c:v>4.375</c:v>
                </c:pt>
                <c:pt idx="42">
                  <c:v>1.25</c:v>
                </c:pt>
                <c:pt idx="43">
                  <c:v>11.25</c:v>
                </c:pt>
                <c:pt idx="44">
                  <c:v>6.8750000000000009</c:v>
                </c:pt>
                <c:pt idx="45">
                  <c:v>10</c:v>
                </c:pt>
                <c:pt idx="46">
                  <c:v>8.75</c:v>
                </c:pt>
                <c:pt idx="47">
                  <c:v>11.25</c:v>
                </c:pt>
                <c:pt idx="48">
                  <c:v>9.375</c:v>
                </c:pt>
                <c:pt idx="49">
                  <c:v>10</c:v>
                </c:pt>
                <c:pt idx="50">
                  <c:v>13.125</c:v>
                </c:pt>
                <c:pt idx="51">
                  <c:v>5</c:v>
                </c:pt>
              </c:numCache>
            </c:numRef>
          </c:val>
          <c:extLst>
            <c:ext xmlns:c16="http://schemas.microsoft.com/office/drawing/2014/chart" uri="{C3380CC4-5D6E-409C-BE32-E72D297353CC}">
              <c16:uniqueId val="{00000004-FDB4-7E4C-9848-B76551F2E58A}"/>
            </c:ext>
          </c:extLst>
        </c:ser>
        <c:dLbls>
          <c:showLegendKey val="0"/>
          <c:showVal val="0"/>
          <c:showCatName val="0"/>
          <c:showSerName val="0"/>
          <c:showPercent val="0"/>
          <c:showBubbleSize val="0"/>
        </c:dLbls>
        <c:gapWidth val="182"/>
        <c:overlap val="100"/>
        <c:axId val="1175873663"/>
        <c:axId val="1175935183"/>
      </c:barChart>
      <c:catAx>
        <c:axId val="1175873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935183"/>
        <c:crosses val="autoZero"/>
        <c:auto val="1"/>
        <c:lblAlgn val="ctr"/>
        <c:lblOffset val="100"/>
        <c:noMultiLvlLbl val="0"/>
      </c:catAx>
      <c:valAx>
        <c:axId val="1175935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873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hyperlink" Target="https://www.lasc.org/Supreme_Court_Rules?p=RuleXVIII" TargetMode="External"/><Relationship Id="rId2" Type="http://schemas.openxmlformats.org/officeDocument/2006/relationships/hyperlink" Target="https://www.ladb.org/docs/Forms/PHV_App.pdf" TargetMode="External"/><Relationship Id="rId1" Type="http://schemas.openxmlformats.org/officeDocument/2006/relationships/hyperlink" Target="http://www.cpbo.org/wp-content/uploads/2020/06/Pro-Bono-Rules-Chart-6.12.20.pdf" TargetMode="External"/><Relationship Id="rId5" Type="http://schemas.openxmlformats.org/officeDocument/2006/relationships/hyperlink" Target="http://probono-no.org/clinics" TargetMode="External"/><Relationship Id="rId4" Type="http://schemas.openxmlformats.org/officeDocument/2006/relationships/hyperlink" Target="https://www.lsba.org/documents/MCLE/ApplicationForProBonoCLECredit.pdf"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http://files.lsba.org/documents/publications/BarJournal/Journal-April-May-2020.pdf" TargetMode="External"/><Relationship Id="rId1" Type="http://schemas.openxmlformats.org/officeDocument/2006/relationships/hyperlink" Target="https://www.lsba.org/documents/ATJCommission/ATJCommission2019StrategicPlan.pdf"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lasc.org/Language_Access%23ForInterpreters" TargetMode="Externa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749300</xdr:colOff>
      <xdr:row>3</xdr:row>
      <xdr:rowOff>12700</xdr:rowOff>
    </xdr:from>
    <xdr:to>
      <xdr:col>2</xdr:col>
      <xdr:colOff>9093200</xdr:colOff>
      <xdr:row>22</xdr:row>
      <xdr:rowOff>0</xdr:rowOff>
    </xdr:to>
    <xdr:sp macro="" textlink="">
      <xdr:nvSpPr>
        <xdr:cNvPr id="2" name="TextBox 1">
          <a:extLst>
            <a:ext uri="{FF2B5EF4-FFF2-40B4-BE49-F238E27FC236}">
              <a16:creationId xmlns:a16="http://schemas.microsoft.com/office/drawing/2014/main" id="{FC9D5C36-8B2B-6D4A-9A8F-0831DD84E0C2}"/>
            </a:ext>
          </a:extLst>
        </xdr:cNvPr>
        <xdr:cNvSpPr txBox="1"/>
      </xdr:nvSpPr>
      <xdr:spPr>
        <a:xfrm>
          <a:off x="1574800" y="508000"/>
          <a:ext cx="10680700" cy="3124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Justice Index 2020 Research</a:t>
          </a:r>
        </a:p>
        <a:p>
          <a:r>
            <a:rPr lang="en-US" sz="1800"/>
            <a:t>Consolidated Final Findings</a:t>
          </a:r>
        </a:p>
        <a:p>
          <a:r>
            <a:rPr lang="en-US" sz="1800"/>
            <a:t>National Center for Access to Justice at Fordham Law School</a:t>
          </a:r>
        </a:p>
        <a:p>
          <a:r>
            <a:rPr lang="en-US" sz="1800"/>
            <a:t>Date:  4/30/2021</a:t>
          </a:r>
        </a:p>
        <a:p>
          <a:r>
            <a:rPr lang="en-US" sz="1800"/>
            <a:t>Contact:  David Udell, Executive Director, dudell@fordham.edu; Jamie Gamble, Director, Justice Index Project, jggamble@me.com; Chris Albin-Lackey, Legal &amp; Policy Director, calbinlackey@fordham.edu</a:t>
          </a:r>
        </a:p>
        <a:p>
          <a:endParaRPr lang="en-US" sz="1800"/>
        </a:p>
        <a:p>
          <a:endParaRPr lang="en-US" sz="1100"/>
        </a:p>
        <a:p>
          <a:endParaRPr lang="en-US" sz="1100"/>
        </a:p>
        <a:p>
          <a:endParaRPr lang="en-US" sz="1100"/>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292100</xdr:colOff>
      <xdr:row>1</xdr:row>
      <xdr:rowOff>63500</xdr:rowOff>
    </xdr:from>
    <xdr:to>
      <xdr:col>10</xdr:col>
      <xdr:colOff>736600</xdr:colOff>
      <xdr:row>31</xdr:row>
      <xdr:rowOff>139700</xdr:rowOff>
    </xdr:to>
    <xdr:sp macro="" textlink="">
      <xdr:nvSpPr>
        <xdr:cNvPr id="2" name="TextBox 1">
          <a:extLst>
            <a:ext uri="{FF2B5EF4-FFF2-40B4-BE49-F238E27FC236}">
              <a16:creationId xmlns:a16="http://schemas.microsoft.com/office/drawing/2014/main" id="{8A6EB133-E64E-8048-904C-B3107E52E13B}"/>
            </a:ext>
          </a:extLst>
        </xdr:cNvPr>
        <xdr:cNvSpPr txBox="1"/>
      </xdr:nvSpPr>
      <xdr:spPr>
        <a:xfrm>
          <a:off x="292100" y="228600"/>
          <a:ext cx="10985500" cy="502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Justice Index 2020 Research</a:t>
          </a:r>
        </a:p>
        <a:p>
          <a:r>
            <a:rPr lang="en-US" sz="1200" b="1"/>
            <a:t>Consolidated Final Findings</a:t>
          </a:r>
        </a:p>
        <a:p>
          <a:r>
            <a:rPr lang="en-US" sz="1200" b="1"/>
            <a:t>National Center for Access to Justice at Fordham Law School</a:t>
          </a:r>
        </a:p>
        <a:p>
          <a:r>
            <a:rPr lang="en-US" sz="1200" b="1"/>
            <a:t>Date:  </a:t>
          </a:r>
          <a:r>
            <a:rPr lang="en-US" sz="1200" b="0"/>
            <a:t>4/30/2021</a:t>
          </a:r>
        </a:p>
        <a:p>
          <a:endParaRPr lang="en-US" sz="1200" b="0"/>
        </a:p>
        <a:p>
          <a:r>
            <a:rPr lang="en-US" sz="1200" b="1"/>
            <a:t>Contact:  </a:t>
          </a:r>
          <a:r>
            <a:rPr lang="en-US" sz="1200" b="0"/>
            <a:t>David Udell, Executive Director, dudell@fordham.edu; Jamie Gamble, Director, Justice Index Project, jggamble@me.com; Chris Albin-Lackey, Legal &amp; Policy Director, calbinlackey@fordham.edu</a:t>
          </a:r>
        </a:p>
        <a:p>
          <a:endParaRPr lang="en-US" sz="1200" b="1"/>
        </a:p>
        <a:p>
          <a:r>
            <a:rPr lang="en-US" sz="1200" b="1"/>
            <a:t>General notes: </a:t>
          </a:r>
        </a:p>
        <a:p>
          <a:endParaRPr lang="en-US" sz="1200" b="0"/>
        </a:p>
        <a:p>
          <a:r>
            <a:rPr lang="en-US" sz="1200" b="0"/>
            <a:t>a) Data are presented in seven</a:t>
          </a:r>
          <a:r>
            <a:rPr lang="en-US" sz="1200" b="0" baseline="0"/>
            <a:t> </a:t>
          </a:r>
          <a:r>
            <a:rPr lang="en-US" sz="1200" b="0"/>
            <a:t> tabbed sheets:  1) Composite,</a:t>
          </a:r>
          <a:r>
            <a:rPr lang="en-US" sz="1200" b="0" baseline="0"/>
            <a:t> 2) </a:t>
          </a:r>
          <a:r>
            <a:rPr lang="en-US" sz="1200" b="0"/>
            <a:t>Attorney Count, 3) CLA Organizations, 4) Attorney Access Policy Findings, 5) Self-Represented Access Policy Findings, 6) Language Access Policy Findings, 7) Disability Access Policy Findings, and 8), Fines &amp; Fees Policy Findings.</a:t>
          </a:r>
        </a:p>
        <a:p>
          <a:endParaRPr lang="en-US" sz="1200" b="0"/>
        </a:p>
        <a:p>
          <a:r>
            <a:rPr lang="en-US" sz="1200" b="0"/>
            <a:t>b) Data in the Policy Findings</a:t>
          </a:r>
          <a:r>
            <a:rPr lang="en-US" sz="1200" b="0" baseline="0"/>
            <a:t> are</a:t>
          </a:r>
          <a:r>
            <a:rPr lang="en-US" sz="1200" b="0"/>
            <a:t> recorded in two sections.  The upper section provides the Yes/No/No* finding.  The lower section provides the citation and other documentation to support for a Yes answer, or explain a No* answer.</a:t>
          </a:r>
        </a:p>
        <a:p>
          <a:endParaRPr lang="en-US" sz="1200" b="0"/>
        </a:p>
        <a:p>
          <a:r>
            <a:rPr lang="en-US" sz="1200" b="0"/>
            <a:t>c) The policy findings are preceded by the  question:  "Does the State, through a statewide statute, rule, regulation, appropriation or other written source of law or guidance: [insert benchmark]."</a:t>
          </a:r>
        </a:p>
        <a:p>
          <a:endParaRPr lang="en-US" sz="1200" b="0"/>
        </a:p>
        <a:p>
          <a:r>
            <a:rPr lang="en-US" sz="1200" b="1"/>
            <a:t>Notes Specific</a:t>
          </a:r>
          <a:r>
            <a:rPr lang="en-US" sz="1200" b="1" baseline="0"/>
            <a:t> to Composite Indices:</a:t>
          </a:r>
        </a:p>
        <a:p>
          <a:endParaRPr lang="en-US" sz="1200" b="1" baseline="0"/>
        </a:p>
        <a:p>
          <a:r>
            <a:rPr lang="en-US" sz="1200" b="0" baseline="0"/>
            <a:t>a)  Each sub-index is equally weighted in the composite index.  For the Composite without Fines and Fees, each sub-index score is 25% of the composite.  For the Composite with FInes and Fees, each sub-index is 20% of the composite.</a:t>
          </a:r>
        </a:p>
        <a:p>
          <a:endParaRPr lang="en-US" sz="1200" b="0" baseline="0"/>
        </a:p>
        <a:p>
          <a:r>
            <a:rPr lang="en-US" sz="1200" b="0" baseline="0"/>
            <a:t>b)  Composite scores are calculated based on the scaled scores shaded in blue on the worksheets for the sub-indices</a:t>
          </a:r>
        </a:p>
        <a:p>
          <a:endParaRPr lang="en-US" sz="1200" b="0" baseline="0"/>
        </a:p>
        <a:p>
          <a:r>
            <a:rPr lang="en-US" sz="1200" b="0" baseline="0"/>
            <a:t>c)  Puerto Rico is not included in the Composite Index with Fines and Fees because NCAJ did not collect data on Fine and Fees policies for Puerto Rico.</a:t>
          </a:r>
        </a:p>
        <a:p>
          <a:endParaRPr lang="en-US" sz="1200" b="0" baseline="0"/>
        </a:p>
        <a:p>
          <a:endParaRPr lang="en-US" sz="1200" b="1"/>
        </a:p>
        <a:p>
          <a:endParaRPr lang="en-US" sz="1100"/>
        </a:p>
      </xdr:txBody>
    </xdr:sp>
    <xdr:clientData/>
  </xdr:twoCellAnchor>
  <xdr:twoCellAnchor>
    <xdr:from>
      <xdr:col>0</xdr:col>
      <xdr:colOff>139700</xdr:colOff>
      <xdr:row>154</xdr:row>
      <xdr:rowOff>88900</xdr:rowOff>
    </xdr:from>
    <xdr:to>
      <xdr:col>7</xdr:col>
      <xdr:colOff>749300</xdr:colOff>
      <xdr:row>191</xdr:row>
      <xdr:rowOff>25400</xdr:rowOff>
    </xdr:to>
    <xdr:graphicFrame macro="">
      <xdr:nvGraphicFramePr>
        <xdr:cNvPr id="8" name="Chart 7">
          <a:extLst>
            <a:ext uri="{FF2B5EF4-FFF2-40B4-BE49-F238E27FC236}">
              <a16:creationId xmlns:a16="http://schemas.microsoft.com/office/drawing/2014/main" id="{210DAB0A-74A1-AA4C-BFC7-2556A3C19E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1085850</xdr:colOff>
      <xdr:row>154</xdr:row>
      <xdr:rowOff>76200</xdr:rowOff>
    </xdr:from>
    <xdr:to>
      <xdr:col>15</xdr:col>
      <xdr:colOff>927100</xdr:colOff>
      <xdr:row>190</xdr:row>
      <xdr:rowOff>152400</xdr:rowOff>
    </xdr:to>
    <xdr:graphicFrame macro="">
      <xdr:nvGraphicFramePr>
        <xdr:cNvPr id="9" name="Chart 8">
          <a:extLst>
            <a:ext uri="{FF2B5EF4-FFF2-40B4-BE49-F238E27FC236}">
              <a16:creationId xmlns:a16="http://schemas.microsoft.com/office/drawing/2014/main" id="{112FC903-D1E1-9C48-86C7-B9E2DA3679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190500</xdr:colOff>
      <xdr:row>33</xdr:row>
      <xdr:rowOff>63500</xdr:rowOff>
    </xdr:from>
    <xdr:to>
      <xdr:col>2</xdr:col>
      <xdr:colOff>1562100</xdr:colOff>
      <xdr:row>42</xdr:row>
      <xdr:rowOff>0</xdr:rowOff>
    </xdr:to>
    <xdr:sp macro="" textlink="">
      <xdr:nvSpPr>
        <xdr:cNvPr id="10" name="TextBox 9">
          <a:extLst>
            <a:ext uri="{FF2B5EF4-FFF2-40B4-BE49-F238E27FC236}">
              <a16:creationId xmlns:a16="http://schemas.microsoft.com/office/drawing/2014/main" id="{130C7AC4-4E86-8E48-BC73-720886C88A1D}"/>
            </a:ext>
          </a:extLst>
        </xdr:cNvPr>
        <xdr:cNvSpPr txBox="1"/>
      </xdr:nvSpPr>
      <xdr:spPr>
        <a:xfrm>
          <a:off x="3302000" y="5511800"/>
          <a:ext cx="2959100" cy="142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State Rankings By Composite Score </a:t>
          </a:r>
        </a:p>
        <a:p>
          <a:r>
            <a:rPr lang="en-US" sz="1800" b="1">
              <a:solidFill>
                <a:srgbClr val="FF0000"/>
              </a:solidFill>
            </a:rPr>
            <a:t>(Not</a:t>
          </a:r>
          <a:r>
            <a:rPr lang="en-US" sz="1800" b="1" baseline="0">
              <a:solidFill>
                <a:srgbClr val="FF0000"/>
              </a:solidFill>
            </a:rPr>
            <a:t> Including  Fines and Fees Findings)</a:t>
          </a:r>
          <a:endParaRPr lang="en-US" sz="1800" b="1">
            <a:solidFill>
              <a:srgbClr val="FF0000"/>
            </a:solidFill>
          </a:endParaRPr>
        </a:p>
      </xdr:txBody>
    </xdr:sp>
    <xdr:clientData/>
  </xdr:twoCellAnchor>
  <xdr:twoCellAnchor>
    <xdr:from>
      <xdr:col>5</xdr:col>
      <xdr:colOff>127000</xdr:colOff>
      <xdr:row>34</xdr:row>
      <xdr:rowOff>25400</xdr:rowOff>
    </xdr:from>
    <xdr:to>
      <xdr:col>6</xdr:col>
      <xdr:colOff>1498600</xdr:colOff>
      <xdr:row>41</xdr:row>
      <xdr:rowOff>114300</xdr:rowOff>
    </xdr:to>
    <xdr:sp macro="" textlink="">
      <xdr:nvSpPr>
        <xdr:cNvPr id="11" name="TextBox 10">
          <a:extLst>
            <a:ext uri="{FF2B5EF4-FFF2-40B4-BE49-F238E27FC236}">
              <a16:creationId xmlns:a16="http://schemas.microsoft.com/office/drawing/2014/main" id="{0B4F5545-5F3A-DD41-B5D8-F4E1D93916B6}"/>
            </a:ext>
          </a:extLst>
        </xdr:cNvPr>
        <xdr:cNvSpPr txBox="1"/>
      </xdr:nvSpPr>
      <xdr:spPr>
        <a:xfrm>
          <a:off x="9588500" y="5638800"/>
          <a:ext cx="2959100" cy="1244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State Rankings By Composite Score </a:t>
          </a:r>
        </a:p>
        <a:p>
          <a:r>
            <a:rPr lang="en-US" sz="1800" b="1">
              <a:solidFill>
                <a:srgbClr val="FF0000"/>
              </a:solidFill>
            </a:rPr>
            <a:t>(Including</a:t>
          </a:r>
          <a:r>
            <a:rPr lang="en-US" sz="1800" b="1" baseline="0">
              <a:solidFill>
                <a:srgbClr val="FF0000"/>
              </a:solidFill>
            </a:rPr>
            <a:t> Fines and Fees Findings)</a:t>
          </a:r>
          <a:endParaRPr lang="en-US" sz="1800" b="1">
            <a:solidFill>
              <a:srgbClr val="FF0000"/>
            </a:solidFill>
          </a:endParaRPr>
        </a:p>
        <a:p>
          <a:endParaRPr lang="en-US" sz="1100"/>
        </a:p>
      </xdr:txBody>
    </xdr:sp>
    <xdr:clientData/>
  </xdr:twoCellAnchor>
  <xdr:twoCellAnchor>
    <xdr:from>
      <xdr:col>0</xdr:col>
      <xdr:colOff>444500</xdr:colOff>
      <xdr:row>114</xdr:row>
      <xdr:rowOff>38100</xdr:rowOff>
    </xdr:from>
    <xdr:to>
      <xdr:col>1</xdr:col>
      <xdr:colOff>139700</xdr:colOff>
      <xdr:row>120</xdr:row>
      <xdr:rowOff>101600</xdr:rowOff>
    </xdr:to>
    <xdr:sp macro="" textlink="">
      <xdr:nvSpPr>
        <xdr:cNvPr id="12" name="TextBox 11">
          <a:extLst>
            <a:ext uri="{FF2B5EF4-FFF2-40B4-BE49-F238E27FC236}">
              <a16:creationId xmlns:a16="http://schemas.microsoft.com/office/drawing/2014/main" id="{72BFB7B9-F8DD-6B47-9AB7-34C97F2EDDF4}"/>
            </a:ext>
          </a:extLst>
        </xdr:cNvPr>
        <xdr:cNvSpPr txBox="1"/>
      </xdr:nvSpPr>
      <xdr:spPr>
        <a:xfrm>
          <a:off x="444500" y="17576800"/>
          <a:ext cx="2806700" cy="105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State by State Findings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698500</xdr:colOff>
      <xdr:row>0</xdr:row>
      <xdr:rowOff>139700</xdr:rowOff>
    </xdr:from>
    <xdr:to>
      <xdr:col>1</xdr:col>
      <xdr:colOff>1295400</xdr:colOff>
      <xdr:row>9</xdr:row>
      <xdr:rowOff>139700</xdr:rowOff>
    </xdr:to>
    <xdr:sp macro="" textlink="">
      <xdr:nvSpPr>
        <xdr:cNvPr id="2" name="TextBox 1">
          <a:extLst>
            <a:ext uri="{FF2B5EF4-FFF2-40B4-BE49-F238E27FC236}">
              <a16:creationId xmlns:a16="http://schemas.microsoft.com/office/drawing/2014/main" id="{362492B8-37D2-B849-8E1F-A4FEE30332CC}"/>
            </a:ext>
          </a:extLst>
        </xdr:cNvPr>
        <xdr:cNvSpPr txBox="1"/>
      </xdr:nvSpPr>
      <xdr:spPr>
        <a:xfrm>
          <a:off x="698500" y="139700"/>
          <a:ext cx="3340100"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Justice Index</a:t>
          </a:r>
          <a:r>
            <a:rPr lang="en-US" sz="1800" b="1" baseline="0"/>
            <a:t> 2020 Research</a:t>
          </a:r>
        </a:p>
        <a:p>
          <a:r>
            <a:rPr lang="en-US" sz="1800" b="1" baseline="0"/>
            <a:t>Consolidated Findings </a:t>
          </a:r>
        </a:p>
        <a:p>
          <a:r>
            <a:rPr lang="en-US" sz="1800" baseline="0"/>
            <a:t>Attorney Count</a:t>
          </a:r>
        </a:p>
        <a:p>
          <a:endParaRPr lang="en-US" sz="1100"/>
        </a:p>
      </xdr:txBody>
    </xdr:sp>
    <xdr:clientData/>
  </xdr:twoCellAnchor>
  <xdr:twoCellAnchor>
    <xdr:from>
      <xdr:col>0</xdr:col>
      <xdr:colOff>0</xdr:colOff>
      <xdr:row>83</xdr:row>
      <xdr:rowOff>190500</xdr:rowOff>
    </xdr:from>
    <xdr:to>
      <xdr:col>6</xdr:col>
      <xdr:colOff>406400</xdr:colOff>
      <xdr:row>100</xdr:row>
      <xdr:rowOff>88900</xdr:rowOff>
    </xdr:to>
    <xdr:sp macro="" textlink="">
      <xdr:nvSpPr>
        <xdr:cNvPr id="3" name="TextBox 2">
          <a:extLst>
            <a:ext uri="{FF2B5EF4-FFF2-40B4-BE49-F238E27FC236}">
              <a16:creationId xmlns:a16="http://schemas.microsoft.com/office/drawing/2014/main" id="{B29B961F-9E1B-1247-B54C-4DF6E731F091}"/>
            </a:ext>
          </a:extLst>
        </xdr:cNvPr>
        <xdr:cNvSpPr txBox="1"/>
      </xdr:nvSpPr>
      <xdr:spPr>
        <a:xfrm>
          <a:off x="0" y="14503400"/>
          <a:ext cx="11087100" cy="275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LSC CLA</a:t>
          </a:r>
          <a:r>
            <a:rPr lang="en-US" sz="1100" b="1" baseline="0"/>
            <a:t> </a:t>
          </a:r>
          <a:r>
            <a:rPr lang="en-US" sz="1100" b="1"/>
            <a:t>Data </a:t>
          </a:r>
          <a:r>
            <a:rPr lang="en-US" sz="1100"/>
            <a:t>provided to NCAJ by the Legal Services Corporation (LSC)  https://lsc.gov on 6-18-2020, based on 2019 data reported to LSC by recipient organizations. Data is retained on file by NCAJ, available in pdf upon request from info@ncaj.org. </a:t>
          </a:r>
        </a:p>
        <a:p>
          <a:endParaRPr lang="en-US" sz="1100"/>
        </a:p>
        <a:p>
          <a:r>
            <a:rPr lang="en-US" sz="1100" b="1"/>
            <a:t>Non-LSC</a:t>
          </a:r>
          <a:r>
            <a:rPr lang="en-US" sz="1100" b="1" baseline="0"/>
            <a:t> Attorney Data </a:t>
          </a:r>
          <a:r>
            <a:rPr lang="en-US" sz="1100" b="0" i="0" baseline="0"/>
            <a:t>from original NCAJ research conducted between June 2019 and January 2021.</a:t>
          </a:r>
        </a:p>
        <a:p>
          <a:endParaRPr lang="en-US" sz="1100" b="0" i="0" baseline="0"/>
        </a:p>
        <a:p>
          <a:r>
            <a:rPr lang="en-US" sz="1100" b="1" i="0" baseline="0"/>
            <a:t>Number of People with Incomes below 200% of the Federal Poverty line </a:t>
          </a:r>
          <a:r>
            <a:rPr lang="en-US" sz="1100" b="0" i="0" baseline="0"/>
            <a:t>is from the Kasier Family Foundation (KFF) Distribution of the Total Population by Federal Poverty Level, 2019,. https://www.kff.org/other/state-indicator/distribution-by-fpl/?dataView=1&amp;currentTimeframe=0&amp;selectedDistributions=under-100percent--100-199percent&amp;selectedRows=%7B%22wrapups%22:%7B%22united-states%22:%7B%7D%7D,%22states%22:%7B%22all%22:%7B%7D%7D%7D&amp;sortModel=%7B%22colId%22:%22Under%20100%25%22,%22sort%22:%22asc%22%7D</a:t>
          </a:r>
        </a:p>
        <a:p>
          <a:endParaRPr lang="en-US" sz="1100" b="0" i="0" baseline="0"/>
        </a:p>
        <a:p>
          <a:r>
            <a:rPr lang="en-US" sz="1100" b="1" i="0" baseline="0"/>
            <a:t>Total Number of U.S. Lawyers </a:t>
          </a:r>
          <a:r>
            <a:rPr lang="en-US" sz="1100" b="0" i="0" baseline="0"/>
            <a:t>from American Bar Association 2020 National Lawyer Population Survey, https://www.americanbar.org/content/dam/aba/administrative/market_research/national-lawyer-population-by-state-2020.pdf</a:t>
          </a:r>
        </a:p>
        <a:p>
          <a:endParaRPr lang="en-US" sz="1100" b="0" i="0" baseline="0"/>
        </a:p>
        <a:p>
          <a:r>
            <a:rPr lang="en-US" sz="1100" b="1" i="0" baseline="0"/>
            <a:t>Total U.S. Population </a:t>
          </a:r>
          <a:r>
            <a:rPr lang="en-US" sz="1100" b="0" i="0" baseline="0"/>
            <a:t>from  2019 U.S. Census Bureau Data.</a:t>
          </a:r>
          <a:endParaRPr lang="en-US" sz="1100" b="1" i="0" baseline="0"/>
        </a:p>
        <a:p>
          <a:endParaRPr lang="en-US" sz="1100" b="0" i="0" baseline="0"/>
        </a:p>
        <a:p>
          <a:endParaRPr lang="en-US" sz="1100" b="0" i="0" baseline="0"/>
        </a:p>
        <a:p>
          <a:endParaRPr lang="en-US" sz="1100" b="0" i="0" baseline="0"/>
        </a:p>
        <a:p>
          <a:endParaRPr lang="en-US" sz="1100" b="0" i="0" baseline="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596900</xdr:colOff>
      <xdr:row>1</xdr:row>
      <xdr:rowOff>12700</xdr:rowOff>
    </xdr:from>
    <xdr:to>
      <xdr:col>2</xdr:col>
      <xdr:colOff>2705100</xdr:colOff>
      <xdr:row>5</xdr:row>
      <xdr:rowOff>152400</xdr:rowOff>
    </xdr:to>
    <xdr:sp macro="" textlink="">
      <xdr:nvSpPr>
        <xdr:cNvPr id="2" name="TextBox 1">
          <a:extLst>
            <a:ext uri="{FF2B5EF4-FFF2-40B4-BE49-F238E27FC236}">
              <a16:creationId xmlns:a16="http://schemas.microsoft.com/office/drawing/2014/main" id="{274D7793-97AA-CB4D-BAAF-F9BD3E11C11D}"/>
            </a:ext>
          </a:extLst>
        </xdr:cNvPr>
        <xdr:cNvSpPr txBox="1"/>
      </xdr:nvSpPr>
      <xdr:spPr>
        <a:xfrm>
          <a:off x="596900" y="177800"/>
          <a:ext cx="6629400"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Civiil</a:t>
          </a:r>
          <a:r>
            <a:rPr lang="en-US" sz="1600" baseline="0"/>
            <a:t> Legal Aid Organizations identified and included in the Attorney Count Portion of the Jutice Index.</a:t>
          </a:r>
          <a:endParaRPr lang="en-US" sz="16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3371850</xdr:colOff>
      <xdr:row>80</xdr:row>
      <xdr:rowOff>2724150</xdr:rowOff>
    </xdr:from>
    <xdr:to>
      <xdr:col>14</xdr:col>
      <xdr:colOff>0</xdr:colOff>
      <xdr:row>80</xdr:row>
      <xdr:rowOff>3533775</xdr:rowOff>
    </xdr:to>
    <xdr:sp macro="" textlink="">
      <xdr:nvSpPr>
        <xdr:cNvPr id="11" name="Rectangle 10">
          <a:hlinkClick xmlns:r="http://schemas.openxmlformats.org/officeDocument/2006/relationships" r:id="rId1"/>
          <a:extLst>
            <a:ext uri="{FF2B5EF4-FFF2-40B4-BE49-F238E27FC236}">
              <a16:creationId xmlns:a16="http://schemas.microsoft.com/office/drawing/2014/main" id="{234F2B8E-7662-104E-9118-763E066056DB}"/>
            </a:ext>
          </a:extLst>
        </xdr:cNvPr>
        <xdr:cNvSpPr/>
      </xdr:nvSpPr>
      <xdr:spPr>
        <a:xfrm>
          <a:off x="5911850" y="57245250"/>
          <a:ext cx="6350" cy="95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79</xdr:row>
      <xdr:rowOff>2000250</xdr:rowOff>
    </xdr:from>
    <xdr:to>
      <xdr:col>21</xdr:col>
      <xdr:colOff>1390650</xdr:colOff>
      <xdr:row>79</xdr:row>
      <xdr:rowOff>2638425</xdr:rowOff>
    </xdr:to>
    <xdr:sp macro="" textlink="">
      <xdr:nvSpPr>
        <xdr:cNvPr id="12" name="Rectangle 11">
          <a:hlinkClick xmlns:r="http://schemas.openxmlformats.org/officeDocument/2006/relationships" r:id="rId2"/>
          <a:extLst>
            <a:ext uri="{FF2B5EF4-FFF2-40B4-BE49-F238E27FC236}">
              <a16:creationId xmlns:a16="http://schemas.microsoft.com/office/drawing/2014/main" id="{923DD352-9F19-4749-9E4F-76154FE2ED73}"/>
            </a:ext>
          </a:extLst>
        </xdr:cNvPr>
        <xdr:cNvSpPr/>
      </xdr:nvSpPr>
      <xdr:spPr>
        <a:xfrm>
          <a:off x="10490200" y="77235050"/>
          <a:ext cx="1390650" cy="63817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28575</xdr:colOff>
      <xdr:row>79</xdr:row>
      <xdr:rowOff>3209925</xdr:rowOff>
    </xdr:from>
    <xdr:to>
      <xdr:col>21</xdr:col>
      <xdr:colOff>1400175</xdr:colOff>
      <xdr:row>79</xdr:row>
      <xdr:rowOff>4067175</xdr:rowOff>
    </xdr:to>
    <xdr:sp macro="" textlink="">
      <xdr:nvSpPr>
        <xdr:cNvPr id="13" name="Rectangle 12">
          <a:hlinkClick xmlns:r="http://schemas.openxmlformats.org/officeDocument/2006/relationships" r:id="rId1"/>
          <a:extLst>
            <a:ext uri="{FF2B5EF4-FFF2-40B4-BE49-F238E27FC236}">
              <a16:creationId xmlns:a16="http://schemas.microsoft.com/office/drawing/2014/main" id="{9E8CEAB3-B8D0-8D46-9E7C-96C918728EA2}"/>
            </a:ext>
          </a:extLst>
        </xdr:cNvPr>
        <xdr:cNvSpPr/>
      </xdr:nvSpPr>
      <xdr:spPr>
        <a:xfrm>
          <a:off x="10518775" y="78444725"/>
          <a:ext cx="1371600" cy="85725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19050</xdr:colOff>
      <xdr:row>80</xdr:row>
      <xdr:rowOff>1609725</xdr:rowOff>
    </xdr:from>
    <xdr:to>
      <xdr:col>21</xdr:col>
      <xdr:colOff>1428750</xdr:colOff>
      <xdr:row>80</xdr:row>
      <xdr:rowOff>2143125</xdr:rowOff>
    </xdr:to>
    <xdr:sp macro="" textlink="">
      <xdr:nvSpPr>
        <xdr:cNvPr id="14" name="Rectangle 13">
          <a:hlinkClick xmlns:r="http://schemas.openxmlformats.org/officeDocument/2006/relationships" r:id="rId3"/>
          <a:extLst>
            <a:ext uri="{FF2B5EF4-FFF2-40B4-BE49-F238E27FC236}">
              <a16:creationId xmlns:a16="http://schemas.microsoft.com/office/drawing/2014/main" id="{57F933E6-80F2-A247-BF83-E1977B329C6C}"/>
            </a:ext>
          </a:extLst>
        </xdr:cNvPr>
        <xdr:cNvSpPr/>
      </xdr:nvSpPr>
      <xdr:spPr>
        <a:xfrm>
          <a:off x="10509250" y="81149825"/>
          <a:ext cx="1409700" cy="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80</xdr:row>
      <xdr:rowOff>2724150</xdr:rowOff>
    </xdr:from>
    <xdr:to>
      <xdr:col>21</xdr:col>
      <xdr:colOff>1419225</xdr:colOff>
      <xdr:row>80</xdr:row>
      <xdr:rowOff>3533775</xdr:rowOff>
    </xdr:to>
    <xdr:sp macro="" textlink="">
      <xdr:nvSpPr>
        <xdr:cNvPr id="15" name="Rectangle 14">
          <a:hlinkClick xmlns:r="http://schemas.openxmlformats.org/officeDocument/2006/relationships" r:id="rId1"/>
          <a:extLst>
            <a:ext uri="{FF2B5EF4-FFF2-40B4-BE49-F238E27FC236}">
              <a16:creationId xmlns:a16="http://schemas.microsoft.com/office/drawing/2014/main" id="{9663A6AE-F686-1E4B-8FD5-0BA3EFA9140C}"/>
            </a:ext>
          </a:extLst>
        </xdr:cNvPr>
        <xdr:cNvSpPr/>
      </xdr:nvSpPr>
      <xdr:spPr>
        <a:xfrm>
          <a:off x="10490200" y="81146650"/>
          <a:ext cx="1419225" cy="95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38100</xdr:colOff>
      <xdr:row>80</xdr:row>
      <xdr:rowOff>2752725</xdr:rowOff>
    </xdr:from>
    <xdr:to>
      <xdr:col>21</xdr:col>
      <xdr:colOff>1323975</xdr:colOff>
      <xdr:row>80</xdr:row>
      <xdr:rowOff>3629025</xdr:rowOff>
    </xdr:to>
    <xdr:sp macro="" textlink="">
      <xdr:nvSpPr>
        <xdr:cNvPr id="16" name="Rectangle 15">
          <a:hlinkClick xmlns:r="http://schemas.openxmlformats.org/officeDocument/2006/relationships" r:id="rId1"/>
          <a:extLst>
            <a:ext uri="{FF2B5EF4-FFF2-40B4-BE49-F238E27FC236}">
              <a16:creationId xmlns:a16="http://schemas.microsoft.com/office/drawing/2014/main" id="{9150BA53-262C-5245-825C-AAE54B90221E}"/>
            </a:ext>
          </a:extLst>
        </xdr:cNvPr>
        <xdr:cNvSpPr/>
      </xdr:nvSpPr>
      <xdr:spPr>
        <a:xfrm>
          <a:off x="10528300" y="81149825"/>
          <a:ext cx="1285875" cy="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28575</xdr:colOff>
      <xdr:row>84</xdr:row>
      <xdr:rowOff>2114550</xdr:rowOff>
    </xdr:from>
    <xdr:to>
      <xdr:col>21</xdr:col>
      <xdr:colOff>1371600</xdr:colOff>
      <xdr:row>84</xdr:row>
      <xdr:rowOff>2762250</xdr:rowOff>
    </xdr:to>
    <xdr:sp macro="" textlink="">
      <xdr:nvSpPr>
        <xdr:cNvPr id="17" name="Rectangle 16">
          <a:hlinkClick xmlns:r="http://schemas.openxmlformats.org/officeDocument/2006/relationships" r:id="rId4"/>
          <a:extLst>
            <a:ext uri="{FF2B5EF4-FFF2-40B4-BE49-F238E27FC236}">
              <a16:creationId xmlns:a16="http://schemas.microsoft.com/office/drawing/2014/main" id="{CBB68621-AE75-E040-B1EA-83EBC827EE17}"/>
            </a:ext>
          </a:extLst>
        </xdr:cNvPr>
        <xdr:cNvSpPr/>
      </xdr:nvSpPr>
      <xdr:spPr>
        <a:xfrm>
          <a:off x="10518775" y="98926650"/>
          <a:ext cx="1343025" cy="647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19050</xdr:colOff>
      <xdr:row>84</xdr:row>
      <xdr:rowOff>3409950</xdr:rowOff>
    </xdr:from>
    <xdr:to>
      <xdr:col>21</xdr:col>
      <xdr:colOff>1390650</xdr:colOff>
      <xdr:row>84</xdr:row>
      <xdr:rowOff>4162425</xdr:rowOff>
    </xdr:to>
    <xdr:sp macro="" textlink="">
      <xdr:nvSpPr>
        <xdr:cNvPr id="18" name="Rectangle 17">
          <a:hlinkClick xmlns:r="http://schemas.openxmlformats.org/officeDocument/2006/relationships" r:id="rId1"/>
          <a:extLst>
            <a:ext uri="{FF2B5EF4-FFF2-40B4-BE49-F238E27FC236}">
              <a16:creationId xmlns:a16="http://schemas.microsoft.com/office/drawing/2014/main" id="{3D7B067C-2CB0-1F48-9FAE-27DF16A7B730}"/>
            </a:ext>
          </a:extLst>
        </xdr:cNvPr>
        <xdr:cNvSpPr/>
      </xdr:nvSpPr>
      <xdr:spPr>
        <a:xfrm>
          <a:off x="10509250" y="100222050"/>
          <a:ext cx="1371600" cy="75247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85</xdr:row>
      <xdr:rowOff>4876800</xdr:rowOff>
    </xdr:from>
    <xdr:to>
      <xdr:col>21</xdr:col>
      <xdr:colOff>1333500</xdr:colOff>
      <xdr:row>85</xdr:row>
      <xdr:rowOff>5181600</xdr:rowOff>
    </xdr:to>
    <xdr:sp macro="" textlink="">
      <xdr:nvSpPr>
        <xdr:cNvPr id="19" name="Rectangle 18">
          <a:hlinkClick xmlns:r="http://schemas.openxmlformats.org/officeDocument/2006/relationships" r:id="rId5"/>
          <a:extLst>
            <a:ext uri="{FF2B5EF4-FFF2-40B4-BE49-F238E27FC236}">
              <a16:creationId xmlns:a16="http://schemas.microsoft.com/office/drawing/2014/main" id="{CE3EBE2A-726D-8C44-99A9-5188BFF904B8}"/>
            </a:ext>
          </a:extLst>
        </xdr:cNvPr>
        <xdr:cNvSpPr/>
      </xdr:nvSpPr>
      <xdr:spPr>
        <a:xfrm>
          <a:off x="10490200" y="106908600"/>
          <a:ext cx="1333500" cy="3048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381000</xdr:colOff>
      <xdr:row>1</xdr:row>
      <xdr:rowOff>0</xdr:rowOff>
    </xdr:from>
    <xdr:to>
      <xdr:col>2</xdr:col>
      <xdr:colOff>25400</xdr:colOff>
      <xdr:row>13</xdr:row>
      <xdr:rowOff>88900</xdr:rowOff>
    </xdr:to>
    <xdr:sp macro="" textlink="">
      <xdr:nvSpPr>
        <xdr:cNvPr id="3" name="TextBox 2">
          <a:extLst>
            <a:ext uri="{FF2B5EF4-FFF2-40B4-BE49-F238E27FC236}">
              <a16:creationId xmlns:a16="http://schemas.microsoft.com/office/drawing/2014/main" id="{6186FDD2-957A-CC41-B149-16D427AB7A77}"/>
            </a:ext>
          </a:extLst>
        </xdr:cNvPr>
        <xdr:cNvSpPr txBox="1"/>
      </xdr:nvSpPr>
      <xdr:spPr>
        <a:xfrm>
          <a:off x="381000" y="165100"/>
          <a:ext cx="3886200" cy="207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Justice Index</a:t>
          </a:r>
          <a:r>
            <a:rPr lang="en-US" sz="1800" b="1" baseline="0"/>
            <a:t> 2020 Research</a:t>
          </a:r>
        </a:p>
        <a:p>
          <a:r>
            <a:rPr lang="en-US" sz="1800" b="1" baseline="0"/>
            <a:t>Consolidated Findings </a:t>
          </a:r>
        </a:p>
        <a:p>
          <a:r>
            <a:rPr lang="en-US" sz="1800" baseline="0"/>
            <a:t>Attorney Access</a:t>
          </a:r>
        </a:p>
        <a:p>
          <a:endParaRPr lang="en-US" sz="1800" baseline="0"/>
        </a:p>
        <a:p>
          <a:r>
            <a:rPr lang="en-US" sz="1400" baseline="0"/>
            <a:t>Note:  State Ranking by Attorney Access Policy Score Only is below at cell C102</a:t>
          </a:r>
          <a:r>
            <a:rPr lang="en-US" sz="1800" baseline="0"/>
            <a:t>.</a:t>
          </a:r>
        </a:p>
        <a:p>
          <a:endParaRPr lang="en-US" sz="1100"/>
        </a:p>
      </xdr:txBody>
    </xdr:sp>
    <xdr:clientData/>
  </xdr:twoCellAnchor>
  <xdr:twoCellAnchor>
    <xdr:from>
      <xdr:col>13</xdr:col>
      <xdr:colOff>3371850</xdr:colOff>
      <xdr:row>80</xdr:row>
      <xdr:rowOff>2724150</xdr:rowOff>
    </xdr:from>
    <xdr:to>
      <xdr:col>14</xdr:col>
      <xdr:colOff>0</xdr:colOff>
      <xdr:row>80</xdr:row>
      <xdr:rowOff>3533775</xdr:rowOff>
    </xdr:to>
    <xdr:sp macro="" textlink="">
      <xdr:nvSpPr>
        <xdr:cNvPr id="20" name="Rectangle 19">
          <a:hlinkClick xmlns:r="http://schemas.openxmlformats.org/officeDocument/2006/relationships" r:id="rId1"/>
          <a:extLst>
            <a:ext uri="{FF2B5EF4-FFF2-40B4-BE49-F238E27FC236}">
              <a16:creationId xmlns:a16="http://schemas.microsoft.com/office/drawing/2014/main" id="{56D03602-29BD-364D-82F7-7F6A3E4CF483}"/>
            </a:ext>
          </a:extLst>
        </xdr:cNvPr>
        <xdr:cNvSpPr/>
      </xdr:nvSpPr>
      <xdr:spPr>
        <a:xfrm>
          <a:off x="15589250" y="61347350"/>
          <a:ext cx="6350" cy="95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2933700</xdr:colOff>
      <xdr:row>100</xdr:row>
      <xdr:rowOff>88900</xdr:rowOff>
    </xdr:from>
    <xdr:to>
      <xdr:col>4</xdr:col>
      <xdr:colOff>584200</xdr:colOff>
      <xdr:row>105</xdr:row>
      <xdr:rowOff>76200</xdr:rowOff>
    </xdr:to>
    <xdr:sp macro="" textlink="">
      <xdr:nvSpPr>
        <xdr:cNvPr id="2" name="TextBox 1">
          <a:extLst>
            <a:ext uri="{FF2B5EF4-FFF2-40B4-BE49-F238E27FC236}">
              <a16:creationId xmlns:a16="http://schemas.microsoft.com/office/drawing/2014/main" id="{4E6E127F-A977-FD42-AF57-E93C9FCBC691}"/>
            </a:ext>
          </a:extLst>
        </xdr:cNvPr>
        <xdr:cNvSpPr txBox="1"/>
      </xdr:nvSpPr>
      <xdr:spPr>
        <a:xfrm>
          <a:off x="3784600" y="146050000"/>
          <a:ext cx="4114800" cy="81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State Ranking by Attorney Access Policy</a:t>
          </a:r>
          <a:r>
            <a:rPr lang="en-US" sz="1800" baseline="0"/>
            <a:t> Score ONLY</a:t>
          </a:r>
          <a:endParaRPr lang="en-US" sz="18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1244600</xdr:colOff>
      <xdr:row>6</xdr:row>
      <xdr:rowOff>88900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0" y="0"/>
          <a:ext cx="3683000" cy="107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800" b="1"/>
            <a:t>Justice Index</a:t>
          </a:r>
          <a:r>
            <a:rPr lang="en-US" sz="1800" b="1" baseline="0"/>
            <a:t> 2020 Research</a:t>
          </a:r>
        </a:p>
        <a:p>
          <a:r>
            <a:rPr lang="en-US" sz="1800" b="1" baseline="0"/>
            <a:t>Consolidated Findings </a:t>
          </a:r>
        </a:p>
        <a:p>
          <a:r>
            <a:rPr lang="en-US" sz="1400" baseline="0"/>
            <a:t>Self-Represented Litigants</a:t>
          </a:r>
        </a:p>
        <a:p>
          <a:endParaRPr lang="en-US" sz="1400" baseline="0"/>
        </a:p>
      </xdr:txBody>
    </xdr:sp>
    <xdr:clientData/>
  </xdr:twoCellAnchor>
  <xdr:twoCellAnchor>
    <xdr:from>
      <xdr:col>21</xdr:col>
      <xdr:colOff>28575</xdr:colOff>
      <xdr:row>89</xdr:row>
      <xdr:rowOff>2762250</xdr:rowOff>
    </xdr:from>
    <xdr:to>
      <xdr:col>21</xdr:col>
      <xdr:colOff>1381125</xdr:colOff>
      <xdr:row>89</xdr:row>
      <xdr:rowOff>3571875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9B526662-F75C-574B-A361-3750AC63C0DD}"/>
            </a:ext>
          </a:extLst>
        </xdr:cNvPr>
        <xdr:cNvSpPr/>
      </xdr:nvSpPr>
      <xdr:spPr>
        <a:xfrm>
          <a:off x="3749675" y="69970650"/>
          <a:ext cx="1352550" cy="95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19050</xdr:colOff>
      <xdr:row>89</xdr:row>
      <xdr:rowOff>3714750</xdr:rowOff>
    </xdr:from>
    <xdr:to>
      <xdr:col>21</xdr:col>
      <xdr:colOff>1419225</xdr:colOff>
      <xdr:row>89</xdr:row>
      <xdr:rowOff>4600575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B704481F-047F-E24C-BDC0-F84D307A40E0}"/>
            </a:ext>
          </a:extLst>
        </xdr:cNvPr>
        <xdr:cNvSpPr/>
      </xdr:nvSpPr>
      <xdr:spPr>
        <a:xfrm>
          <a:off x="3740150" y="69970650"/>
          <a:ext cx="1400175" cy="95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2146300</xdr:colOff>
      <xdr:row>6</xdr:row>
      <xdr:rowOff>101600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65100"/>
          <a:ext cx="3098800" cy="927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800" b="1"/>
            <a:t>Justice Index</a:t>
          </a:r>
          <a:r>
            <a:rPr lang="en-US" sz="1800" b="1" baseline="0"/>
            <a:t> 2020 Research</a:t>
          </a:r>
        </a:p>
        <a:p>
          <a:r>
            <a:rPr lang="en-US" sz="1800" b="1" baseline="0"/>
            <a:t>Consolidated Findings </a:t>
          </a:r>
          <a:endParaRPr lang="en-US" sz="1400" baseline="0"/>
        </a:p>
        <a:p>
          <a:r>
            <a:rPr lang="en-US" sz="1400" baseline="0"/>
            <a:t>Language Access</a:t>
          </a:r>
        </a:p>
      </xdr:txBody>
    </xdr:sp>
    <xdr:clientData/>
  </xdr:twoCellAnchor>
  <xdr:twoCellAnchor>
    <xdr:from>
      <xdr:col>21</xdr:col>
      <xdr:colOff>38100</xdr:colOff>
      <xdr:row>81</xdr:row>
      <xdr:rowOff>1114425</xdr:rowOff>
    </xdr:from>
    <xdr:to>
      <xdr:col>21</xdr:col>
      <xdr:colOff>1152525</xdr:colOff>
      <xdr:row>81</xdr:row>
      <xdr:rowOff>1847850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41ED2761-B56E-6F41-945C-068486F982DF}"/>
            </a:ext>
          </a:extLst>
        </xdr:cNvPr>
        <xdr:cNvSpPr/>
      </xdr:nvSpPr>
      <xdr:spPr>
        <a:xfrm>
          <a:off x="3962400" y="68729225"/>
          <a:ext cx="1114425" cy="4794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182218</xdr:colOff>
      <xdr:row>75</xdr:row>
      <xdr:rowOff>1860287</xdr:rowOff>
    </xdr:from>
    <xdr:to>
      <xdr:col>14</xdr:col>
      <xdr:colOff>1417155</xdr:colOff>
      <xdr:row>75</xdr:row>
      <xdr:rowOff>3290681</xdr:rowOff>
    </xdr:to>
    <xdr:pic>
      <xdr:nvPicPr>
        <xdr:cNvPr id="4" name="Picture 23">
          <a:extLst>
            <a:ext uri="{FF2B5EF4-FFF2-40B4-BE49-F238E27FC236}">
              <a16:creationId xmlns:a16="http://schemas.microsoft.com/office/drawing/2014/main" id="{FFE5C09E-B96D-FA44-BBFF-26B0F42C1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31918" y="84892887"/>
          <a:ext cx="1234937" cy="1430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1619637</xdr:colOff>
      <xdr:row>75</xdr:row>
      <xdr:rowOff>1813891</xdr:rowOff>
    </xdr:from>
    <xdr:to>
      <xdr:col>14</xdr:col>
      <xdr:colOff>2780470</xdr:colOff>
      <xdr:row>75</xdr:row>
      <xdr:rowOff>3309729</xdr:rowOff>
    </xdr:to>
    <xdr:pic>
      <xdr:nvPicPr>
        <xdr:cNvPr id="5" name="Picture 22">
          <a:extLst>
            <a:ext uri="{FF2B5EF4-FFF2-40B4-BE49-F238E27FC236}">
              <a16:creationId xmlns:a16="http://schemas.microsoft.com/office/drawing/2014/main" id="{DB4700A7-E3B8-C849-8056-2AE1679B2B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9337" y="84846491"/>
          <a:ext cx="665533" cy="1495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1598543</xdr:colOff>
      <xdr:row>75</xdr:row>
      <xdr:rowOff>3253354</xdr:rowOff>
    </xdr:from>
    <xdr:to>
      <xdr:col>14</xdr:col>
      <xdr:colOff>2808216</xdr:colOff>
      <xdr:row>75</xdr:row>
      <xdr:rowOff>3916017</xdr:rowOff>
    </xdr:to>
    <xdr:pic>
      <xdr:nvPicPr>
        <xdr:cNvPr id="6" name="Picture 21">
          <a:extLst>
            <a:ext uri="{FF2B5EF4-FFF2-40B4-BE49-F238E27FC236}">
              <a16:creationId xmlns:a16="http://schemas.microsoft.com/office/drawing/2014/main" id="{519E8E81-DBC7-834E-BBB9-3826FB4D66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57516"/>
        <a:stretch>
          <a:fillRect/>
        </a:stretch>
      </xdr:blipFill>
      <xdr:spPr bwMode="auto">
        <a:xfrm>
          <a:off x="5548243" y="86285954"/>
          <a:ext cx="688973" cy="662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1051890</xdr:colOff>
      <xdr:row>83</xdr:row>
      <xdr:rowOff>3819174</xdr:rowOff>
    </xdr:from>
    <xdr:to>
      <xdr:col>14</xdr:col>
      <xdr:colOff>2677352</xdr:colOff>
      <xdr:row>83</xdr:row>
      <xdr:rowOff>4765813</xdr:rowOff>
    </xdr:to>
    <xdr:pic>
      <xdr:nvPicPr>
        <xdr:cNvPr id="7" name="Picture 16">
          <a:extLst>
            <a:ext uri="{FF2B5EF4-FFF2-40B4-BE49-F238E27FC236}">
              <a16:creationId xmlns:a16="http://schemas.microsoft.com/office/drawing/2014/main" id="{B121AE72-383A-AC43-9728-4B7FC03CC1F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01590" y="111794574"/>
          <a:ext cx="1231762" cy="946639"/>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0</xdr:colOff>
      <xdr:row>65</xdr:row>
      <xdr:rowOff>5177917</xdr:rowOff>
    </xdr:from>
    <xdr:to>
      <xdr:col>14</xdr:col>
      <xdr:colOff>1760468</xdr:colOff>
      <xdr:row>66</xdr:row>
      <xdr:rowOff>2266817</xdr:rowOff>
    </xdr:to>
    <xdr:pic>
      <xdr:nvPicPr>
        <xdr:cNvPr id="8" name="Picture 10">
          <a:extLst>
            <a:ext uri="{FF2B5EF4-FFF2-40B4-BE49-F238E27FC236}">
              <a16:creationId xmlns:a16="http://schemas.microsoft.com/office/drawing/2014/main" id="{240227AC-3ABF-FC47-95D2-6F82DAC2734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49700" y="62848617"/>
          <a:ext cx="1760468" cy="2295900"/>
        </a:xfrm>
        <a:prstGeom prst="rect">
          <a:avLst/>
        </a:prstGeom>
        <a:noFill/>
        <a:ln w="6350">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4802</xdr:colOff>
      <xdr:row>66</xdr:row>
      <xdr:rowOff>2517321</xdr:rowOff>
    </xdr:from>
    <xdr:to>
      <xdr:col>15</xdr:col>
      <xdr:colOff>0</xdr:colOff>
      <xdr:row>66</xdr:row>
      <xdr:rowOff>4803321</xdr:rowOff>
    </xdr:to>
    <xdr:pic>
      <xdr:nvPicPr>
        <xdr:cNvPr id="9" name="Picture 11">
          <a:extLst>
            <a:ext uri="{FF2B5EF4-FFF2-40B4-BE49-F238E27FC236}">
              <a16:creationId xmlns:a16="http://schemas.microsoft.com/office/drawing/2014/main" id="{2817151F-719E-6B40-A2BA-502C8E16444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54502" y="65395021"/>
          <a:ext cx="2281198"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51</xdr:col>
      <xdr:colOff>0</xdr:colOff>
      <xdr:row>66</xdr:row>
      <xdr:rowOff>2517321</xdr:rowOff>
    </xdr:from>
    <xdr:to>
      <xdr:col>51</xdr:col>
      <xdr:colOff>17048</xdr:colOff>
      <xdr:row>66</xdr:row>
      <xdr:rowOff>4803321</xdr:rowOff>
    </xdr:to>
    <xdr:pic>
      <xdr:nvPicPr>
        <xdr:cNvPr id="10" name="Picture 11">
          <a:extLst>
            <a:ext uri="{FF2B5EF4-FFF2-40B4-BE49-F238E27FC236}">
              <a16:creationId xmlns:a16="http://schemas.microsoft.com/office/drawing/2014/main" id="{C63DDD64-3E61-D449-9B11-9F286D820D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49700" y="60238821"/>
          <a:ext cx="1704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0</xdr:colOff>
      <xdr:row>65</xdr:row>
      <xdr:rowOff>5177917</xdr:rowOff>
    </xdr:from>
    <xdr:to>
      <xdr:col>14</xdr:col>
      <xdr:colOff>1760468</xdr:colOff>
      <xdr:row>66</xdr:row>
      <xdr:rowOff>2266817</xdr:rowOff>
    </xdr:to>
    <xdr:pic>
      <xdr:nvPicPr>
        <xdr:cNvPr id="11" name="Picture 10">
          <a:extLst>
            <a:ext uri="{FF2B5EF4-FFF2-40B4-BE49-F238E27FC236}">
              <a16:creationId xmlns:a16="http://schemas.microsoft.com/office/drawing/2014/main" id="{E726F91E-9AEA-5046-AACA-0E4F1CBF45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294100" y="80920717"/>
          <a:ext cx="1760468" cy="2295900"/>
        </a:xfrm>
        <a:prstGeom prst="rect">
          <a:avLst/>
        </a:prstGeom>
        <a:noFill/>
        <a:ln w="6350">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4802</xdr:colOff>
      <xdr:row>66</xdr:row>
      <xdr:rowOff>2517321</xdr:rowOff>
    </xdr:from>
    <xdr:to>
      <xdr:col>15</xdr:col>
      <xdr:colOff>0</xdr:colOff>
      <xdr:row>66</xdr:row>
      <xdr:rowOff>4803321</xdr:rowOff>
    </xdr:to>
    <xdr:pic>
      <xdr:nvPicPr>
        <xdr:cNvPr id="12" name="Picture 11">
          <a:extLst>
            <a:ext uri="{FF2B5EF4-FFF2-40B4-BE49-F238E27FC236}">
              <a16:creationId xmlns:a16="http://schemas.microsoft.com/office/drawing/2014/main" id="{9086840F-EA97-204A-A681-D9D2C840F7C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298902" y="83467121"/>
          <a:ext cx="3779798"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17865</xdr:colOff>
      <xdr:row>75</xdr:row>
      <xdr:rowOff>3578522</xdr:rowOff>
    </xdr:from>
    <xdr:to>
      <xdr:col>14</xdr:col>
      <xdr:colOff>1252802</xdr:colOff>
      <xdr:row>75</xdr:row>
      <xdr:rowOff>5008916</xdr:rowOff>
    </xdr:to>
    <xdr:pic>
      <xdr:nvPicPr>
        <xdr:cNvPr id="13" name="Picture 23">
          <a:extLst>
            <a:ext uri="{FF2B5EF4-FFF2-40B4-BE49-F238E27FC236}">
              <a16:creationId xmlns:a16="http://schemas.microsoft.com/office/drawing/2014/main" id="{F6F72DBE-EED4-6E4D-87C4-C8176779D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11965" y="112265122"/>
          <a:ext cx="1234937" cy="1430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1216225</xdr:colOff>
      <xdr:row>75</xdr:row>
      <xdr:rowOff>3547067</xdr:rowOff>
    </xdr:from>
    <xdr:to>
      <xdr:col>14</xdr:col>
      <xdr:colOff>2379990</xdr:colOff>
      <xdr:row>75</xdr:row>
      <xdr:rowOff>5046683</xdr:rowOff>
    </xdr:to>
    <xdr:pic>
      <xdr:nvPicPr>
        <xdr:cNvPr id="14" name="Picture 22">
          <a:extLst>
            <a:ext uri="{FF2B5EF4-FFF2-40B4-BE49-F238E27FC236}">
              <a16:creationId xmlns:a16="http://schemas.microsoft.com/office/drawing/2014/main" id="{D333A3C5-291E-844F-8BC8-1A2E7168AA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10325" y="112233667"/>
          <a:ext cx="1163765" cy="149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2480072</xdr:colOff>
      <xdr:row>75</xdr:row>
      <xdr:rowOff>4149825</xdr:rowOff>
    </xdr:from>
    <xdr:to>
      <xdr:col>14</xdr:col>
      <xdr:colOff>3689745</xdr:colOff>
      <xdr:row>75</xdr:row>
      <xdr:rowOff>4812488</xdr:rowOff>
    </xdr:to>
    <xdr:pic>
      <xdr:nvPicPr>
        <xdr:cNvPr id="15" name="Picture 21">
          <a:extLst>
            <a:ext uri="{FF2B5EF4-FFF2-40B4-BE49-F238E27FC236}">
              <a16:creationId xmlns:a16="http://schemas.microsoft.com/office/drawing/2014/main" id="{870A9138-B8AD-F646-8102-3BB43B4A80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57516"/>
        <a:stretch>
          <a:fillRect/>
        </a:stretch>
      </xdr:blipFill>
      <xdr:spPr bwMode="auto">
        <a:xfrm>
          <a:off x="18774172" y="112836425"/>
          <a:ext cx="1209673" cy="662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1051890</xdr:colOff>
      <xdr:row>83</xdr:row>
      <xdr:rowOff>3819174</xdr:rowOff>
    </xdr:from>
    <xdr:to>
      <xdr:col>14</xdr:col>
      <xdr:colOff>2677352</xdr:colOff>
      <xdr:row>83</xdr:row>
      <xdr:rowOff>4765813</xdr:rowOff>
    </xdr:to>
    <xdr:pic>
      <xdr:nvPicPr>
        <xdr:cNvPr id="16" name="Picture 15">
          <a:extLst>
            <a:ext uri="{FF2B5EF4-FFF2-40B4-BE49-F238E27FC236}">
              <a16:creationId xmlns:a16="http://schemas.microsoft.com/office/drawing/2014/main" id="{633CEE83-2932-0E4E-A8C9-C80C45BE19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345990" y="144916174"/>
          <a:ext cx="1625462" cy="946639"/>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6</xdr:row>
      <xdr:rowOff>101600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0" y="165100"/>
          <a:ext cx="3098800" cy="927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800" b="1"/>
            <a:t>Justice Index</a:t>
          </a:r>
          <a:r>
            <a:rPr lang="en-US" sz="1800" b="1" baseline="0"/>
            <a:t> 2020 Research</a:t>
          </a:r>
        </a:p>
        <a:p>
          <a:r>
            <a:rPr lang="en-US" sz="1800" b="1" baseline="0"/>
            <a:t>Consolidated Findings </a:t>
          </a:r>
          <a:endParaRPr lang="en-US" sz="1400" baseline="0"/>
        </a:p>
        <a:p>
          <a:r>
            <a:rPr lang="en-US" sz="1400" baseline="0"/>
            <a:t>Disability Access</a:t>
          </a:r>
        </a:p>
      </xdr:txBody>
    </xdr:sp>
    <xdr:clientData/>
  </xdr:twoCellAnchor>
  <xdr:twoCellAnchor>
    <xdr:from>
      <xdr:col>51</xdr:col>
      <xdr:colOff>0</xdr:colOff>
      <xdr:row>82</xdr:row>
      <xdr:rowOff>2542761</xdr:rowOff>
    </xdr:from>
    <xdr:to>
      <xdr:col>51</xdr:col>
      <xdr:colOff>1241</xdr:colOff>
      <xdr:row>82</xdr:row>
      <xdr:rowOff>3808343</xdr:rowOff>
    </xdr:to>
    <xdr:grpSp>
      <xdr:nvGrpSpPr>
        <xdr:cNvPr id="3" name="Group 4">
          <a:extLst>
            <a:ext uri="{FF2B5EF4-FFF2-40B4-BE49-F238E27FC236}">
              <a16:creationId xmlns:a16="http://schemas.microsoft.com/office/drawing/2014/main" id="{0A63A236-C1AB-8D4B-9E61-5E4E07DD55EF}"/>
            </a:ext>
          </a:extLst>
        </xdr:cNvPr>
        <xdr:cNvGrpSpPr>
          <a:grpSpLocks/>
        </xdr:cNvGrpSpPr>
      </xdr:nvGrpSpPr>
      <xdr:grpSpPr bwMode="auto">
        <a:xfrm>
          <a:off x="81254600" y="150002461"/>
          <a:ext cx="1241" cy="1265582"/>
          <a:chOff x="0" y="0"/>
          <a:chExt cx="33032" cy="16002"/>
        </a:xfrm>
      </xdr:grpSpPr>
      <xdr:pic>
        <xdr:nvPicPr>
          <xdr:cNvPr id="4" name="Picture 1">
            <a:extLst>
              <a:ext uri="{FF2B5EF4-FFF2-40B4-BE49-F238E27FC236}">
                <a16:creationId xmlns:a16="http://schemas.microsoft.com/office/drawing/2014/main" id="{FB9A0514-6EF3-0B47-BA49-D537D0899E9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563" b="11281"/>
          <a:stretch>
            <a:fillRect/>
          </a:stretch>
        </xdr:blipFill>
        <xdr:spPr bwMode="auto">
          <a:xfrm>
            <a:off x="0" y="0"/>
            <a:ext cx="33032" cy="16002"/>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5" name="Down Arrow 2">
            <a:extLst>
              <a:ext uri="{FF2B5EF4-FFF2-40B4-BE49-F238E27FC236}">
                <a16:creationId xmlns:a16="http://schemas.microsoft.com/office/drawing/2014/main" id="{404EB274-C9C9-864D-8640-335163B93E26}"/>
              </a:ext>
            </a:extLst>
          </xdr:cNvPr>
          <xdr:cNvSpPr>
            <a:spLocks noChangeArrowheads="1"/>
          </xdr:cNvSpPr>
        </xdr:nvSpPr>
        <xdr:spPr bwMode="auto">
          <a:xfrm rot="3600000">
            <a:off x="25336" y="3810"/>
            <a:ext cx="1092" cy="4476"/>
          </a:xfrm>
          <a:prstGeom prst="downArrow">
            <a:avLst>
              <a:gd name="adj1" fmla="val 50000"/>
              <a:gd name="adj2" fmla="val 50003"/>
            </a:avLst>
          </a:prstGeom>
          <a:solidFill>
            <a:srgbClr val="FF0000"/>
          </a:solidFill>
          <a:ln w="12700">
            <a:solidFill>
              <a:srgbClr val="FF0000"/>
            </a:solidFill>
            <a:miter lim="800000"/>
            <a:headEnd/>
            <a:tailEnd/>
          </a:ln>
        </xdr:spPr>
      </xdr:sp>
    </xdr:grpSp>
    <xdr:clientData/>
  </xdr:twoCellAnchor>
  <xdr:twoCellAnchor>
    <xdr:from>
      <xdr:col>51</xdr:col>
      <xdr:colOff>0</xdr:colOff>
      <xdr:row>87</xdr:row>
      <xdr:rowOff>1424611</xdr:rowOff>
    </xdr:from>
    <xdr:to>
      <xdr:col>51</xdr:col>
      <xdr:colOff>2485</xdr:colOff>
      <xdr:row>87</xdr:row>
      <xdr:rowOff>2862471</xdr:rowOff>
    </xdr:to>
    <xdr:grpSp>
      <xdr:nvGrpSpPr>
        <xdr:cNvPr id="6" name="Group 6">
          <a:extLst>
            <a:ext uri="{FF2B5EF4-FFF2-40B4-BE49-F238E27FC236}">
              <a16:creationId xmlns:a16="http://schemas.microsoft.com/office/drawing/2014/main" id="{62FD144C-C539-0B49-A845-1C480C9C415D}"/>
            </a:ext>
          </a:extLst>
        </xdr:cNvPr>
        <xdr:cNvGrpSpPr>
          <a:grpSpLocks/>
        </xdr:cNvGrpSpPr>
      </xdr:nvGrpSpPr>
      <xdr:grpSpPr bwMode="auto">
        <a:xfrm>
          <a:off x="81254600" y="174424011"/>
          <a:ext cx="2485" cy="1437860"/>
          <a:chOff x="0" y="0"/>
          <a:chExt cx="2926080" cy="1871345"/>
        </a:xfrm>
      </xdr:grpSpPr>
      <xdr:pic>
        <xdr:nvPicPr>
          <xdr:cNvPr id="7" name="Picture 6">
            <a:extLst>
              <a:ext uri="{FF2B5EF4-FFF2-40B4-BE49-F238E27FC236}">
                <a16:creationId xmlns:a16="http://schemas.microsoft.com/office/drawing/2014/main" id="{A81E6B22-4500-3C4C-B3D9-68DCAAFDC40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766" t="3076" r="5710" b="5128"/>
          <a:stretch>
            <a:fillRect/>
          </a:stretch>
        </xdr:blipFill>
        <xdr:spPr bwMode="auto">
          <a:xfrm>
            <a:off x="0" y="161925"/>
            <a:ext cx="2926080" cy="170942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8" name="Down Arrow 7">
            <a:extLst>
              <a:ext uri="{FF2B5EF4-FFF2-40B4-BE49-F238E27FC236}">
                <a16:creationId xmlns:a16="http://schemas.microsoft.com/office/drawing/2014/main" id="{B91B6D88-8CCE-DB44-A627-E932C2DAD781}"/>
              </a:ext>
            </a:extLst>
          </xdr:cNvPr>
          <xdr:cNvSpPr>
            <a:spLocks noChangeArrowheads="1"/>
          </xdr:cNvSpPr>
        </xdr:nvSpPr>
        <xdr:spPr bwMode="auto">
          <a:xfrm>
            <a:off x="1914525" y="0"/>
            <a:ext cx="180975" cy="409575"/>
          </a:xfrm>
          <a:prstGeom prst="downArrow">
            <a:avLst>
              <a:gd name="adj1" fmla="val 50000"/>
              <a:gd name="adj2" fmla="val 49999"/>
            </a:avLst>
          </a:prstGeom>
          <a:solidFill>
            <a:srgbClr val="FF0000"/>
          </a:solidFill>
          <a:ln w="12700" algn="ctr">
            <a:solidFill>
              <a:srgbClr val="FF0000"/>
            </a:solidFill>
            <a:miter lim="800000"/>
            <a:headEnd/>
            <a:tailEnd/>
          </a:ln>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774700</xdr:colOff>
      <xdr:row>18</xdr:row>
      <xdr:rowOff>88900</xdr:rowOff>
    </xdr:to>
    <xdr:sp macro="" textlink="">
      <xdr:nvSpPr>
        <xdr:cNvPr id="2" name="TextBox 1">
          <a:extLst>
            <a:ext uri="{FF2B5EF4-FFF2-40B4-BE49-F238E27FC236}">
              <a16:creationId xmlns:a16="http://schemas.microsoft.com/office/drawing/2014/main" id="{9ACB3C20-1E0B-804D-85CB-45A4774B6188}"/>
            </a:ext>
          </a:extLst>
        </xdr:cNvPr>
        <xdr:cNvSpPr txBox="1"/>
      </xdr:nvSpPr>
      <xdr:spPr>
        <a:xfrm>
          <a:off x="0" y="0"/>
          <a:ext cx="10490200" cy="3670300"/>
        </a:xfrm>
        <a:prstGeom prst="rect">
          <a:avLst/>
        </a:prstGeom>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wrap="square"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800" b="1"/>
            <a:t>Justice Index</a:t>
          </a:r>
          <a:r>
            <a:rPr lang="en-US" sz="1800" b="1" baseline="0"/>
            <a:t> 2020 Research</a:t>
          </a:r>
        </a:p>
        <a:p>
          <a:r>
            <a:rPr lang="en-US" sz="1800" b="1" baseline="0"/>
            <a:t>Consolidated Findings </a:t>
          </a:r>
        </a:p>
        <a:p>
          <a:r>
            <a:rPr lang="en-US" sz="1400" baseline="0"/>
            <a:t>Fines and Fees</a:t>
          </a:r>
        </a:p>
        <a:p>
          <a:endParaRPr lang="en-US" sz="1400" baseline="0"/>
        </a:p>
        <a:p>
          <a:endParaRPr lang="en-US" sz="1400" baseline="0"/>
        </a:p>
        <a:p>
          <a:r>
            <a:rPr lang="en-US" sz="1400" b="1"/>
            <a:t>Notes specific to fines and fees index:</a:t>
          </a:r>
        </a:p>
        <a:p>
          <a:endParaRPr lang="en-US" sz="1400" b="0"/>
        </a:p>
        <a:p>
          <a:r>
            <a:rPr lang="en-US" sz="1400" b="0"/>
            <a:t>a) There are 17 primary benchmarks under fines and fees, numbered 1-17. Secondary benchmarks are attached to primary benchmarks and numbered 1a, 1b, 1c, etc. Some primary benchmarks do not have secondary benchmarks.</a:t>
          </a:r>
        </a:p>
        <a:p>
          <a:endParaRPr lang="en-US" sz="1400" b="0"/>
        </a:p>
        <a:p>
          <a:r>
            <a:rPr lang="en-US" sz="1400" b="0"/>
            <a:t>b) Where a state does not meet a primary benchmark, we may ask whether it meets one of several "second-best," secondary benchmarks.  Where a primary benchmark is met, we do not record findings for its secondary benchmarks, and instead indicate secondary benchmark results as N/A.</a:t>
          </a:r>
        </a:p>
        <a:p>
          <a:endParaRPr lang="en-US" sz="1400" b="0"/>
        </a:p>
        <a:p>
          <a:r>
            <a:rPr lang="en-US" sz="1400" b="0"/>
            <a:t>c) Secondary benchmarks track policies that are less ideal than those tracked in the primary benchmarks, and are accorded less weight than primary benchmarks, but represent good practice relative to the existing practice of many states. </a:t>
          </a:r>
        </a:p>
        <a:p>
          <a:endParaRPr lang="en-US" sz="1400" baseline="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17" Type="http://schemas.openxmlformats.org/officeDocument/2006/relationships/hyperlink" Target="http://www.cookcountycourt.org/Manage/Division-Orders/View-Division-Order/ArticleId/291/GENERAL-ORDER-NO-25-Collection-of-Fines-Fees-and-Costs" TargetMode="External"/><Relationship Id="rId21" Type="http://schemas.openxmlformats.org/officeDocument/2006/relationships/hyperlink" Target="https://whyy.org/articles/despite-outlier-status-pa-lawmakers-dont-make-public-defense-a-priority/" TargetMode="External"/><Relationship Id="rId63" Type="http://schemas.openxmlformats.org/officeDocument/2006/relationships/hyperlink" Target="https://www.brennancenter.org/sites/default/files/2019-08/Report_Criminal-Justice-Debt-%20A-Barrier-Reentry.pdf" TargetMode="External"/><Relationship Id="rId159" Type="http://schemas.openxmlformats.org/officeDocument/2006/relationships/hyperlink" Target="https://campaignlegal.org/sites/default/files/201907/CLC_CPCV_Report_Final_0.pdf" TargetMode="External"/><Relationship Id="rId170" Type="http://schemas.openxmlformats.org/officeDocument/2006/relationships/hyperlink" Target="https://campaignlegal.org/sites/default/files/2019-07/CLC_CPCV_Report_Final_0.pdf" TargetMode="External"/><Relationship Id="rId191" Type="http://schemas.openxmlformats.org/officeDocument/2006/relationships/hyperlink" Target="https://kycourts.gov/resources/publicationsresources/Publications/KCOJ_AnnualReport_2015.pdf" TargetMode="External"/><Relationship Id="rId205" Type="http://schemas.openxmlformats.org/officeDocument/2006/relationships/hyperlink" Target="https://www.mass.gov/resource/court-system-response-to-covid-19" TargetMode="External"/><Relationship Id="rId226" Type="http://schemas.openxmlformats.org/officeDocument/2006/relationships/hyperlink" Target="http://2hsvz0l74ah31vgcm16peuy12tz.wpengine.netdna-cdn.com/wp-content/uploads/2011/03/04aug-10-Alderman.pdf" TargetMode="External"/><Relationship Id="rId247" Type="http://schemas.openxmlformats.org/officeDocument/2006/relationships/hyperlink" Target="https://sccid.sc.gov/about-us/county-public-defenders" TargetMode="External"/><Relationship Id="rId107" Type="http://schemas.openxmlformats.org/officeDocument/2006/relationships/hyperlink" Target="https://finesandfeesjusticecenter.org/content/uploads/2019/01/2018-Annual-Assessments-and-Collections-Report.pdf" TargetMode="External"/><Relationship Id="rId11" Type="http://schemas.openxmlformats.org/officeDocument/2006/relationships/hyperlink" Target="https://www.mass.gov/rules-of-criminal-procedure/criminal-procedure-rule-33-counsel-for-defendants-indigent-or-indigent" TargetMode="External"/><Relationship Id="rId32" Type="http://schemas.openxmlformats.org/officeDocument/2006/relationships/hyperlink" Target="https://www.msbar.org/media/2362/appendix-youth-court-rules.pdf" TargetMode="External"/><Relationship Id="rId53" Type="http://schemas.openxmlformats.org/officeDocument/2006/relationships/hyperlink" Target="https://cfo.dc.gov/service/central-collection-unit" TargetMode="External"/><Relationship Id="rId74" Type="http://schemas.openxmlformats.org/officeDocument/2006/relationships/hyperlink" Target="https://law.justia.com/codes/new-jersey/2013/title-2c/section-2c-44-2/" TargetMode="External"/><Relationship Id="rId128" Type="http://schemas.openxmlformats.org/officeDocument/2006/relationships/hyperlink" Target="http://www.akleg.gov/PDF/26/Bills/HB0170Z.PDF" TargetMode="External"/><Relationship Id="rId149" Type="http://schemas.openxmlformats.org/officeDocument/2006/relationships/hyperlink" Target="https://www.revisor.mn.gov/statutes/cite/169.92" TargetMode="External"/><Relationship Id="rId5" Type="http://schemas.openxmlformats.org/officeDocument/2006/relationships/hyperlink" Target="http://www.courtinnovation.org/sites/default/files/documents/HartfordBrochure.pdf" TargetMode="External"/><Relationship Id="rId95" Type="http://schemas.openxmlformats.org/officeDocument/2006/relationships/hyperlink" Target="https://www.revisor.mn.gov/bills/text.php?number=HF3357&amp;type=bill&amp;version=0&amp;session=ls90&amp;session_year=2018&amp;session_number=0" TargetMode="External"/><Relationship Id="rId160" Type="http://schemas.openxmlformats.org/officeDocument/2006/relationships/hyperlink" Target="https://www.aclu-ia.org/en/can-i-vote-iowa-after-criminal-conviction" TargetMode="External"/><Relationship Id="rId181" Type="http://schemas.openxmlformats.org/officeDocument/2006/relationships/hyperlink" Target="https://code.dccouncil.us/dc/council/code/sections/16-801.html" TargetMode="External"/><Relationship Id="rId216" Type="http://schemas.openxmlformats.org/officeDocument/2006/relationships/hyperlink" Target="http://www.doc.sc.gov/report_of_fines_fees.pdf" TargetMode="External"/><Relationship Id="rId237" Type="http://schemas.openxmlformats.org/officeDocument/2006/relationships/hyperlink" Target="https://www.sccourts.org/courtreg/" TargetMode="External"/><Relationship Id="rId258" Type="http://schemas.openxmlformats.org/officeDocument/2006/relationships/hyperlink" Target="http://www.courtswv.gov/lower-courts/expungement/SCA-C900_2019.pdf" TargetMode="External"/><Relationship Id="rId22" Type="http://schemas.openxmlformats.org/officeDocument/2006/relationships/hyperlink" Target="https://www.azleg.gov/arsDetail/?title=13" TargetMode="External"/><Relationship Id="rId43" Type="http://schemas.openxmlformats.org/officeDocument/2006/relationships/hyperlink" Target="https://www.brennancenter.org/sites/default/files/legacy/Justice/FloridaF&amp;F.pdf" TargetMode="External"/><Relationship Id="rId64" Type="http://schemas.openxmlformats.org/officeDocument/2006/relationships/hyperlink" Target="https://www.ohioattorneygeneral.gov/Business/Collections" TargetMode="External"/><Relationship Id="rId118" Type="http://schemas.openxmlformats.org/officeDocument/2006/relationships/hyperlink" Target="https://www.wichita.gov/Court/Pages/Payment.aspx" TargetMode="External"/><Relationship Id="rId139" Type="http://schemas.openxmlformats.org/officeDocument/2006/relationships/hyperlink" Target="https://www.nacdl.org/Document/RighttoCounselinINEvaluationofTrialLevelPDServices" TargetMode="External"/><Relationship Id="rId85" Type="http://schemas.openxmlformats.org/officeDocument/2006/relationships/hyperlink" Target="https://courts.michigan.gov/Courts/MichiganSupremeCourt/rules/court-rules-admin-matters/Court%20Rules/2015-12_2016-05-25_formatted%20order_various%20MCRs-ability%20to%20pay.pdf" TargetMode="External"/><Relationship Id="rId150" Type="http://schemas.openxmlformats.org/officeDocument/2006/relationships/hyperlink" Target="https://finesandfeesjusticecenter.org/content/uploads/2018/12/Letter-from-DPS-re-new-policy.pdf" TargetMode="External"/><Relationship Id="rId171" Type="http://schemas.openxmlformats.org/officeDocument/2006/relationships/hyperlink" Target="https://campaignlegal.org/sites/default/files/2019-07/CLC_CPCV_Report_Final_0.pdf" TargetMode="External"/><Relationship Id="rId192" Type="http://schemas.openxmlformats.org/officeDocument/2006/relationships/hyperlink" Target="http://app.lla.state.la.us/PublicReports.nsf/0/0A13CFAD84144B0D8625853F005BCF86/$FILE/0001FC42.pdf?OpenElement&amp;.7773098" TargetMode="External"/><Relationship Id="rId206" Type="http://schemas.openxmlformats.org/officeDocument/2006/relationships/hyperlink" Target="https://www.baltimoresun.com/coronavirus/bs-md-ci-cr-mosby-prisoner-release-20200318-u7knneb6o5gqvnqmtpejftavia-story.html" TargetMode="External"/><Relationship Id="rId227" Type="http://schemas.openxmlformats.org/officeDocument/2006/relationships/hyperlink" Target="https://boa.sd.gov/obligation-recovery/default.aspx" TargetMode="External"/><Relationship Id="rId248" Type="http://schemas.openxmlformats.org/officeDocument/2006/relationships/hyperlink" Target="https://statutes.capitol.texas.gov/Docs/CR/htm/CR.1.htm" TargetMode="External"/><Relationship Id="rId12" Type="http://schemas.openxmlformats.org/officeDocument/2006/relationships/hyperlink" Target="https://www.revisor.mn.gov/statutes/cite/480.15" TargetMode="External"/><Relationship Id="rId33" Type="http://schemas.openxmlformats.org/officeDocument/2006/relationships/hyperlink" Target="https://www.njleg.state.nj.us/2018/Bills/S0500/48_I1.HTM" TargetMode="External"/><Relationship Id="rId108" Type="http://schemas.openxmlformats.org/officeDocument/2006/relationships/hyperlink" Target="https://codes.findlaw.com/ga/title-42-penal-institutions/ga-code-sect-42-8-102.html" TargetMode="External"/><Relationship Id="rId129" Type="http://schemas.openxmlformats.org/officeDocument/2006/relationships/hyperlink" Target="https://www.vera.org/downloads/Publications/how-to-use-structured-fines-day-fines-as-an-intermediate-sanction-an-implementation-manual/legacy_downloads/How_to_use_day_fines.pdf" TargetMode="External"/><Relationship Id="rId54" Type="http://schemas.openxmlformats.org/officeDocument/2006/relationships/hyperlink" Target="http://www.law.alaska.gov/department/faq.html" TargetMode="External"/><Relationship Id="rId75" Type="http://schemas.openxmlformats.org/officeDocument/2006/relationships/hyperlink" Target="https://finesandfeesjusticecenter.org/2020/09/29/press-release-ny-lawmakers-introduce-bill-to-eliminate-predatory-court-fines-fees/" TargetMode="External"/><Relationship Id="rId96" Type="http://schemas.openxmlformats.org/officeDocument/2006/relationships/hyperlink" Target="https://www.nccourts.gov/assets/documents/local-rules-forms/1754.pdf?0RkS3fa6BB6NRkSjRPQagXFDzyEN5mjl" TargetMode="External"/><Relationship Id="rId140" Type="http://schemas.openxmlformats.org/officeDocument/2006/relationships/hyperlink" Target="https://www.mass.gov/info-details/guidelines-for-probation-violation-proceedings-in-the-superior-court" TargetMode="External"/><Relationship Id="rId161" Type="http://schemas.openxmlformats.org/officeDocument/2006/relationships/hyperlink" Target="https://legislature.idaho.gov/statutesrules/idstat/title18/t18ch3/sect18-310/" TargetMode="External"/><Relationship Id="rId182" Type="http://schemas.openxmlformats.org/officeDocument/2006/relationships/hyperlink" Target="https://www.courts.ca.gov/partners/455.htm" TargetMode="External"/><Relationship Id="rId217" Type="http://schemas.openxmlformats.org/officeDocument/2006/relationships/hyperlink" Target="https://www.minnehahacounty.org/dept/pd/faqs/faqs.php" TargetMode="External"/><Relationship Id="rId6" Type="http://schemas.openxmlformats.org/officeDocument/2006/relationships/hyperlink" Target="https://delcode.delaware.gov/title29/c046/index.shtml" TargetMode="External"/><Relationship Id="rId238" Type="http://schemas.openxmlformats.org/officeDocument/2006/relationships/hyperlink" Target="https://le.utah.gov/xcode/Title77/Chapter32a/77-32a-S108.html" TargetMode="External"/><Relationship Id="rId259" Type="http://schemas.openxmlformats.org/officeDocument/2006/relationships/hyperlink" Target="https://ed.sc.gov/data/reports/legislative/legislative-reports/annual-reports/fines-and-fees-reports/" TargetMode="External"/><Relationship Id="rId23" Type="http://schemas.openxmlformats.org/officeDocument/2006/relationships/hyperlink" Target="https://opendata.dc.gov/datasets/fines-and-fees" TargetMode="External"/><Relationship Id="rId119" Type="http://schemas.openxmlformats.org/officeDocument/2006/relationships/hyperlink" Target="https://www.mdcourts.gov/district/selfhelp/traffic/installmentplans" TargetMode="External"/><Relationship Id="rId44" Type="http://schemas.openxmlformats.org/officeDocument/2006/relationships/hyperlink" Target="https://legislature.idaho.gov/wp-content/uploads/OPE/Reports/r1903.pdf" TargetMode="External"/><Relationship Id="rId65" Type="http://schemas.openxmlformats.org/officeDocument/2006/relationships/hyperlink" Target="https://okpolicy.org/oklahomas-debtors-prisons-arent-just-nuisance-theyre-epidemic/" TargetMode="External"/><Relationship Id="rId86" Type="http://schemas.openxmlformats.org/officeDocument/2006/relationships/hyperlink" Target="tp://www.monetarysanctions.org/wp-content/uploads/2017/04/Monetary-Sanctions-Legal-Review-Final.pdf" TargetMode="External"/><Relationship Id="rId130" Type="http://schemas.openxmlformats.org/officeDocument/2006/relationships/hyperlink" Target="https://ilr.law.uiowa.edu/print/volume-103-issue-1/graduating-economic-sanctions-according-to-ability-to-pay/" TargetMode="External"/><Relationship Id="rId151" Type="http://schemas.openxmlformats.org/officeDocument/2006/relationships/hyperlink" Target="https://www.supremecourt.ohio.gov/Publications/JCS/finesCourtCosts.pdf" TargetMode="External"/><Relationship Id="rId172" Type="http://schemas.openxmlformats.org/officeDocument/2006/relationships/hyperlink" Target="https://www.courts.ca.gov/1070.htm?rdeLocaleAttr=en" TargetMode="External"/><Relationship Id="rId193" Type="http://schemas.openxmlformats.org/officeDocument/2006/relationships/hyperlink" Target="https://malegislature.gov/Laws/GeneralLaws/PartIII/TitleI/Chapter221/Section32" TargetMode="External"/><Relationship Id="rId207" Type="http://schemas.openxmlformats.org/officeDocument/2006/relationships/hyperlink" Target="https://bangordailynews.com/2020/03/16/news/state/maine-courts-vacate-warrants-for-unpaid-fines-and-fees/" TargetMode="External"/><Relationship Id="rId228" Type="http://schemas.openxmlformats.org/officeDocument/2006/relationships/hyperlink" Target="https://le.utah.gov/xcode/Title77/Chapter32A/77-32a-S103.html?v=C77-32a-S103_2017050920170509" TargetMode="External"/><Relationship Id="rId249" Type="http://schemas.openxmlformats.org/officeDocument/2006/relationships/hyperlink" Target="https://www.utcourts.gov/resources/rules/urcrp/view.html?title=Rule%208%20Appointment%20of%20counsel.&amp;rule=URCRP08.html" TargetMode="External"/><Relationship Id="rId13" Type="http://schemas.openxmlformats.org/officeDocument/2006/relationships/hyperlink" Target="https://www.courts.mo.gov/file.jsp?id=43303" TargetMode="External"/><Relationship Id="rId109" Type="http://schemas.openxmlformats.org/officeDocument/2006/relationships/hyperlink" Target="https://www.mass.gov/files/documents/2016/11/nq/report-of-the-fines-and-fees-working-group.pdf" TargetMode="External"/><Relationship Id="rId260" Type="http://schemas.openxmlformats.org/officeDocument/2006/relationships/hyperlink" Target="https://rga.lis.virginia.gov/Published/2019/RD641/PDF" TargetMode="External"/><Relationship Id="rId34" Type="http://schemas.openxmlformats.org/officeDocument/2006/relationships/hyperlink" Target="https://legiscan.com/NV/text/AB439/2019" TargetMode="External"/><Relationship Id="rId55" Type="http://schemas.openxmlformats.org/officeDocument/2006/relationships/hyperlink" Target="https://ebclc.org/in-the-news/the-only-winners-in-californias-fines-and-fees-system-are-private-debt-collectors/" TargetMode="External"/><Relationship Id="rId76" Type="http://schemas.openxmlformats.org/officeDocument/2006/relationships/hyperlink" Target="https://www.supremecourt.ohio.gov/Publications/JCS/finesCourtCosts.pdf" TargetMode="External"/><Relationship Id="rId97" Type="http://schemas.openxmlformats.org/officeDocument/2006/relationships/hyperlink" Target="https://www.courts.state.nh.us/rules/supercr-new/index-new.htm" TargetMode="External"/><Relationship Id="rId120" Type="http://schemas.openxmlformats.org/officeDocument/2006/relationships/hyperlink" Target="http://www.mncourts.gov/pay-a-fine.aspx" TargetMode="External"/><Relationship Id="rId141" Type="http://schemas.openxmlformats.org/officeDocument/2006/relationships/hyperlink" Target="https://courts.ms.gov/research/rules/msrulesofcourt/Rules%20of%20Criminal%20Procedure%20Post-070118.pdf" TargetMode="External"/><Relationship Id="rId7" Type="http://schemas.openxmlformats.org/officeDocument/2006/relationships/hyperlink" Target="https://legiscan.com/HI/text/HB903/2019" TargetMode="External"/><Relationship Id="rId162" Type="http://schemas.openxmlformats.org/officeDocument/2006/relationships/hyperlink" Target="https://elections.maryland.gov/voter_registration/restoration.html" TargetMode="External"/><Relationship Id="rId183" Type="http://schemas.openxmlformats.org/officeDocument/2006/relationships/hyperlink" Target="https://jud.ct.gov/statistics/reports/fiscal/default.htm" TargetMode="External"/><Relationship Id="rId218" Type="http://schemas.openxmlformats.org/officeDocument/2006/relationships/hyperlink" Target="http://www.tidc.texas.gov/media/57913/attorney-fee-recoupment_2017.pdf" TargetMode="External"/><Relationship Id="rId239" Type="http://schemas.openxmlformats.org/officeDocument/2006/relationships/hyperlink" Target="https://law.lis.virginia.gov/vacode/title19.2/chapter21/section19.2-354.1/" TargetMode="External"/><Relationship Id="rId250" Type="http://schemas.openxmlformats.org/officeDocument/2006/relationships/hyperlink" Target="https://law.lis.virginia.gov/vacode/title19.2/chapter21/section19.2-358/" TargetMode="External"/><Relationship Id="rId24" Type="http://schemas.openxmlformats.org/officeDocument/2006/relationships/hyperlink" Target="http://www.akleg.gov/basis/statutes.asp" TargetMode="External"/><Relationship Id="rId45" Type="http://schemas.openxmlformats.org/officeDocument/2006/relationships/hyperlink" Target="https://malegislature.gov/Laws/GeneralLaws/PartI/TitleIII/Chapter29/Section29D" TargetMode="External"/><Relationship Id="rId66" Type="http://schemas.openxmlformats.org/officeDocument/2006/relationships/hyperlink" Target="https://judicial.alabama.gov/docs/library/rules/cr26_11.pdf" TargetMode="External"/><Relationship Id="rId87" Type="http://schemas.openxmlformats.org/officeDocument/2006/relationships/hyperlink" Target="https://courts.ms.gov/research/rules/msrulesofcourt/Rules%20of%20Criminal%20Procedure%20Post-070118.pdf" TargetMode="External"/><Relationship Id="rId110" Type="http://schemas.openxmlformats.org/officeDocument/2006/relationships/hyperlink" Target="https://www.revisor.mn.gov/statutes/cite/357.021" TargetMode="External"/><Relationship Id="rId131" Type="http://schemas.openxmlformats.org/officeDocument/2006/relationships/hyperlink" Target="https://legiscan.com/MD/bill/HB1178/2020" TargetMode="External"/><Relationship Id="rId152" Type="http://schemas.openxmlformats.org/officeDocument/2006/relationships/hyperlink" Target="https://gov.oregonlive.com/bill/2020/HB4210/" TargetMode="External"/><Relationship Id="rId173" Type="http://schemas.openxmlformats.org/officeDocument/2006/relationships/hyperlink" Target="https://www.cga.ct.gov/current/pub/chap_961.htm" TargetMode="External"/><Relationship Id="rId194" Type="http://schemas.openxmlformats.org/officeDocument/2006/relationships/hyperlink" Target="https://www.marylandtaxes.gov/reports/static-files/revenue/feesanduser/Fees_User_2018.pdf" TargetMode="External"/><Relationship Id="rId208" Type="http://schemas.openxmlformats.org/officeDocument/2006/relationships/hyperlink" Target="https://courts.mt.gov/Portals/189/docs/COVID-19%203-17.pdf" TargetMode="External"/><Relationship Id="rId229" Type="http://schemas.openxmlformats.org/officeDocument/2006/relationships/hyperlink" Target="http://www.monetarysanctions.org/wp-content/uploads/2017/04/Monetary-Sanctions-Legal-Review-Final.pdf" TargetMode="External"/><Relationship Id="rId240" Type="http://schemas.openxmlformats.org/officeDocument/2006/relationships/hyperlink" Target="https://www.sccourts.org/courtreg/" TargetMode="External"/><Relationship Id="rId261" Type="http://schemas.openxmlformats.org/officeDocument/2006/relationships/hyperlink" Target="https://www.wicourts.gov/publications/reports/docs/studylegalfinobligation.pdf" TargetMode="External"/><Relationship Id="rId14" Type="http://schemas.openxmlformats.org/officeDocument/2006/relationships/hyperlink" Target="https://www.abajournal.com/magazine/article/biloxi_bail_court_fees_policy" TargetMode="External"/><Relationship Id="rId35" Type="http://schemas.openxmlformats.org/officeDocument/2006/relationships/hyperlink" Target="https://finesandfeesjusticecenter.org/articles/new-york-should-re-examine-mandatory-court-fees-imposed-on-individuals-convicted-of-criminal-offenses-and-violations/" TargetMode="External"/><Relationship Id="rId56" Type="http://schemas.openxmlformats.org/officeDocument/2006/relationships/hyperlink" Target="http://deljis.delaware.gov/aboutagency.shtml" TargetMode="External"/><Relationship Id="rId77" Type="http://schemas.openxmlformats.org/officeDocument/2006/relationships/hyperlink" Target="http://okcca.net/rules/rule-8.1/" TargetMode="External"/><Relationship Id="rId100" Type="http://schemas.openxmlformats.org/officeDocument/2006/relationships/hyperlink" Target="https://codes.findlaw.com/ga/title-42-penal-institutions/ga-code-sect-42-8-102.html" TargetMode="External"/><Relationship Id="rId8" Type="http://schemas.openxmlformats.org/officeDocument/2006/relationships/hyperlink" Target="https://finesandfeesjusticecenter.org/articles/illinois-hb-4594-criminal-traffic-assessment-act/" TargetMode="External"/><Relationship Id="rId98" Type="http://schemas.openxmlformats.org/officeDocument/2006/relationships/hyperlink" Target="https://www.supremecourt.ohio.gov/Publications/JCS/finesCourtCosts.pdf" TargetMode="External"/><Relationship Id="rId121" Type="http://schemas.openxmlformats.org/officeDocument/2006/relationships/hyperlink" Target="https://courts.ms.gov/research/rules/msrulesofcourt/Rules%20of%20Criminal%20Procedure%20Post-070118.pdf" TargetMode="External"/><Relationship Id="rId142" Type="http://schemas.openxmlformats.org/officeDocument/2006/relationships/hyperlink" Target="https://www.nhpr.org/post/nh-supreme-court-rules-favor-defendants-who-cant-repay-legal-fees" TargetMode="External"/><Relationship Id="rId163" Type="http://schemas.openxmlformats.org/officeDocument/2006/relationships/hyperlink" Target="https://www.maine.gov/sos/cec/elec/voter-info/resident.html" TargetMode="External"/><Relationship Id="rId184" Type="http://schemas.openxmlformats.org/officeDocument/2006/relationships/hyperlink" Target="https://courts.delaware.gov/aoc/annualreports/fy19/doc/AnnualReport2019.pdf" TargetMode="External"/><Relationship Id="rId219" Type="http://schemas.openxmlformats.org/officeDocument/2006/relationships/hyperlink" Target="https://www.utcourts.gov/howto/criminallaw/penalties.asp" TargetMode="External"/><Relationship Id="rId230" Type="http://schemas.openxmlformats.org/officeDocument/2006/relationships/hyperlink" Target="http://2hsvz0l74ah31vgcm16peuy12tz.wpengine.netdna-cdn.com/wp-content/uploads/2011/03/04aug-10-Alderman.pdf" TargetMode="External"/><Relationship Id="rId251" Type="http://schemas.openxmlformats.org/officeDocument/2006/relationships/hyperlink" Target="https://le.utah.gov/~2018/bills/static/HB0144.html" TargetMode="External"/><Relationship Id="rId25" Type="http://schemas.openxmlformats.org/officeDocument/2006/relationships/hyperlink" Target="https://debtorsprison.jlc.org/documents/JLC-Debtors-Prison.pdf" TargetMode="External"/><Relationship Id="rId46" Type="http://schemas.openxmlformats.org/officeDocument/2006/relationships/hyperlink" Target="https://courts.michigan.gov/Administration/SCAO/Resources/Documents/standards/cl_stds.pdf" TargetMode="External"/><Relationship Id="rId67" Type="http://schemas.openxmlformats.org/officeDocument/2006/relationships/hyperlink" Target="https://cfo.dc.gov/service/central-collection-unit" TargetMode="External"/><Relationship Id="rId88" Type="http://schemas.openxmlformats.org/officeDocument/2006/relationships/hyperlink" Target="https://www.leg.state.nv.us/Division/Legal/LawLibrary/NRS/NRS-176.html" TargetMode="External"/><Relationship Id="rId111" Type="http://schemas.openxmlformats.org/officeDocument/2006/relationships/hyperlink" Target="https://courts.ms.gov/research/rules/msrulesofcourt/Rules%20of%20Criminal%20Procedure%20Post-070118.pdf" TargetMode="External"/><Relationship Id="rId132" Type="http://schemas.openxmlformats.org/officeDocument/2006/relationships/hyperlink" Target="https://www.ramseycounty.us/sites/default/files/Government/Leadership/Board%20of%20Commissioners/Board%20workshops%20%26%20discussions/10-22-19%20Ramsey%20County%20Options%20to%20Reduce%20Use%20of%20Criminal%20Fines%20and%20Fees%20-%20Workshop%20Packet.pdf" TargetMode="External"/><Relationship Id="rId153" Type="http://schemas.openxmlformats.org/officeDocument/2006/relationships/hyperlink" Target="https://etowah.alacourt.gov/traffic/" TargetMode="External"/><Relationship Id="rId174" Type="http://schemas.openxmlformats.org/officeDocument/2006/relationships/hyperlink" Target="https://ccresourcecenter.org/state-restoration-profiles/idaho-restoration-of-rights-pardon-expungement-sealing/" TargetMode="External"/><Relationship Id="rId195" Type="http://schemas.openxmlformats.org/officeDocument/2006/relationships/hyperlink" Target="https://www.courts.mo.gov/file.jsp?id=155803" TargetMode="External"/><Relationship Id="rId209" Type="http://schemas.openxmlformats.org/officeDocument/2006/relationships/hyperlink" Target="https://www.docr.nd.gov/sites/www/files/documents/friends_family/FAQ.pdf" TargetMode="External"/><Relationship Id="rId220" Type="http://schemas.openxmlformats.org/officeDocument/2006/relationships/hyperlink" Target="https://law.lis.virginia.gov/vacode/title19.2/chapter10/section19.2-163/" TargetMode="External"/><Relationship Id="rId241" Type="http://schemas.openxmlformats.org/officeDocument/2006/relationships/hyperlink" Target="https://www.collincountytx.gov/indigent_defense/Documents/MISDPlan.pdf" TargetMode="External"/><Relationship Id="rId15" Type="http://schemas.openxmlformats.org/officeDocument/2006/relationships/hyperlink" Target="https://supremecourt.nebraska.gov/rules/administrative-policies-schedules/fees" TargetMode="External"/><Relationship Id="rId36" Type="http://schemas.openxmlformats.org/officeDocument/2006/relationships/hyperlink" Target="https://supremecourt.ohio.gov/Publications/JCS/benchcards/juvenileFinancialSanctions.pdf" TargetMode="External"/><Relationship Id="rId57" Type="http://schemas.openxmlformats.org/officeDocument/2006/relationships/hyperlink" Target="https://www.brennancenter.org/sites/default/files/legacy/Justice/FloridaF&amp;F.pdf" TargetMode="External"/><Relationship Id="rId262" Type="http://schemas.openxmlformats.org/officeDocument/2006/relationships/hyperlink" Target="https://www.txcourts.gov/media/1450050/209135.pdf" TargetMode="External"/><Relationship Id="rId78" Type="http://schemas.openxmlformats.org/officeDocument/2006/relationships/hyperlink" Target="https://judicial.alabama.gov/docs/library/rules/cr26_11.pdf" TargetMode="External"/><Relationship Id="rId99" Type="http://schemas.openxmlformats.org/officeDocument/2006/relationships/hyperlink" Target="https://leginfo.legislature.ca.gov/faces/billStatusClient.xhtml?bill_id=201920200AB927" TargetMode="External"/><Relationship Id="rId101" Type="http://schemas.openxmlformats.org/officeDocument/2006/relationships/hyperlink" Target="https://govt.westlaw.com/kyrules/Document/N93729ED0200611E0A0ACE6AA24B33B2E?viewType=FullText&amp;originationContext=documenttoc&amp;transitionType=CategoryPageItem&amp;contextData=(sc.Default)" TargetMode="External"/><Relationship Id="rId122" Type="http://schemas.openxmlformats.org/officeDocument/2006/relationships/hyperlink" Target="https://law.justia.com/codes/new-jersey/2013/title-2b/section-2b-12-23.1/" TargetMode="External"/><Relationship Id="rId143" Type="http://schemas.openxmlformats.org/officeDocument/2006/relationships/hyperlink" Target="https://www.leg.state.nv.us/nrs/NRS-178.html" TargetMode="External"/><Relationship Id="rId164" Type="http://schemas.openxmlformats.org/officeDocument/2006/relationships/hyperlink" Target="https://www.michigan.gov/sos/0,4670,7-127-5647_12539_29836-202492--,00.html" TargetMode="External"/><Relationship Id="rId185" Type="http://schemas.openxmlformats.org/officeDocument/2006/relationships/hyperlink" Target="http://www.fdle.state.fl.us/FSAC/CJDT/CJDT.aspx" TargetMode="External"/><Relationship Id="rId9" Type="http://schemas.openxmlformats.org/officeDocument/2006/relationships/hyperlink" Target="https://www.in.gov/judiciary/iocs/3227.htm" TargetMode="External"/><Relationship Id="rId210" Type="http://schemas.openxmlformats.org/officeDocument/2006/relationships/hyperlink" Target="https://www.ldmlaw.com/2020/04/judicial-response-to-covid-19-updates-2/" TargetMode="External"/><Relationship Id="rId26" Type="http://schemas.openxmlformats.org/officeDocument/2006/relationships/hyperlink" Target="https://finesandfeesjusticecenter.org/articles/california-sb-190-juveniles/" TargetMode="External"/><Relationship Id="rId231" Type="http://schemas.openxmlformats.org/officeDocument/2006/relationships/hyperlink" Target="https://boa.sd.gov/obligation-recovery/default.aspx" TargetMode="External"/><Relationship Id="rId252" Type="http://schemas.openxmlformats.org/officeDocument/2006/relationships/hyperlink" Target="https://budget.lis.virginia.gov/amendment/2019/1/HB1700/Enrolled/GE/" TargetMode="External"/><Relationship Id="rId47" Type="http://schemas.openxmlformats.org/officeDocument/2006/relationships/hyperlink" Target="https://www.revisor.mn.gov/statutes/cite/270A" TargetMode="External"/><Relationship Id="rId68" Type="http://schemas.openxmlformats.org/officeDocument/2006/relationships/hyperlink" Target="https://leginfo.legislature.ca.gov/faces/billStatusClient.xhtml?bill_id=201920200AB927" TargetMode="External"/><Relationship Id="rId89" Type="http://schemas.openxmlformats.org/officeDocument/2006/relationships/hyperlink" Target="http://codes.ohio.gov/orc/2947.14" TargetMode="External"/><Relationship Id="rId112" Type="http://schemas.openxmlformats.org/officeDocument/2006/relationships/hyperlink" Target="https://www.njcourts.gov/attorneys/assets/rules/r1-13.pdf" TargetMode="External"/><Relationship Id="rId133" Type="http://schemas.openxmlformats.org/officeDocument/2006/relationships/hyperlink" Target="https://legistar.council.nyc.gov/LegislationDetail.aspx?ID=4265946&amp;GUID=CB87BD3F-CC74-4FD0-ACC4-5B0217281D1A&amp;Options=&amp;Search=" TargetMode="External"/><Relationship Id="rId154" Type="http://schemas.openxmlformats.org/officeDocument/2006/relationships/hyperlink" Target="http://www.elections.alaska.gov/Core/restorationofvotingrights.php" TargetMode="External"/><Relationship Id="rId175" Type="http://schemas.openxmlformats.org/officeDocument/2006/relationships/hyperlink" Target="https://www.mass.gov/info-details/find-out-if-you-can-expunge-your-criminal-record" TargetMode="External"/><Relationship Id="rId196" Type="http://schemas.openxmlformats.org/officeDocument/2006/relationships/hyperlink" Target="https://cor.mt.gov/Portals/104/Resources/Reports/2019BiennialReport.pdf" TargetMode="External"/><Relationship Id="rId200" Type="http://schemas.openxmlformats.org/officeDocument/2006/relationships/hyperlink" Target="https://www.arcourts.gov/sites/default/files/articles/in-re-response-covid19-pc-november2020.pdf" TargetMode="External"/><Relationship Id="rId16" Type="http://schemas.openxmlformats.org/officeDocument/2006/relationships/hyperlink" Target="https://www.concordmonitor.com/New-Hampshire-to-end--pay-to-stay--for-inmates-27041265" TargetMode="External"/><Relationship Id="rId221" Type="http://schemas.openxmlformats.org/officeDocument/2006/relationships/hyperlink" Target="https://www.vermontjudiciary.org/fees" TargetMode="External"/><Relationship Id="rId242" Type="http://schemas.openxmlformats.org/officeDocument/2006/relationships/hyperlink" Target="https://law.lis.virginia.gov/vacode/title19.2/chapter10/section19.2-159/" TargetMode="External"/><Relationship Id="rId263" Type="http://schemas.openxmlformats.org/officeDocument/2006/relationships/hyperlink" Target="https://www.utcourts.gov/alerts/" TargetMode="External"/><Relationship Id="rId37" Type="http://schemas.openxmlformats.org/officeDocument/2006/relationships/hyperlink" Target="https://olis.oregonlegislature.gov/liz/2021R1/Downloads/MeasureDocument/SB422/Introduced" TargetMode="External"/><Relationship Id="rId58" Type="http://schemas.openxmlformats.org/officeDocument/2006/relationships/hyperlink" Target="https://legislature.idaho.gov/wp-content/uploads/OPE/Reports/r1903.pdf" TargetMode="External"/><Relationship Id="rId79" Type="http://schemas.openxmlformats.org/officeDocument/2006/relationships/hyperlink" Target="https://www.azcourts.gov/Portals/22/admorder/Orders17/2017-80.pdf" TargetMode="External"/><Relationship Id="rId102" Type="http://schemas.openxmlformats.org/officeDocument/2006/relationships/hyperlink" Target="https://www.mass.gov/files/documents/2016/11/nq/report-of-the-fines-and-fees-working-group.pdf" TargetMode="External"/><Relationship Id="rId123" Type="http://schemas.openxmlformats.org/officeDocument/2006/relationships/hyperlink" Target="https://www.nycourts.gov/courthelp/Criminal/surchargesFees.shtml" TargetMode="External"/><Relationship Id="rId144" Type="http://schemas.openxmlformats.org/officeDocument/2006/relationships/hyperlink" Target="https://code.dccouncil.us/dc/council/code/sections/16-706.html" TargetMode="External"/><Relationship Id="rId90" Type="http://schemas.openxmlformats.org/officeDocument/2006/relationships/hyperlink" Target="https://www.pacodeandbulletin.gov/Display/pacode?file=/secure/pacode/data/234/chapter7/s706.html&amp;d=reduce" TargetMode="External"/><Relationship Id="rId165" Type="http://schemas.openxmlformats.org/officeDocument/2006/relationships/hyperlink" Target="https://campaignlegal.org/sites/default/files/2019-07/CLC_CPCV_Report_Final_0.pdf" TargetMode="External"/><Relationship Id="rId186" Type="http://schemas.openxmlformats.org/officeDocument/2006/relationships/hyperlink" Target="https://ag.hawaii.gov/hcjdc/" TargetMode="External"/><Relationship Id="rId211" Type="http://schemas.openxmlformats.org/officeDocument/2006/relationships/hyperlink" Target="https://finesandfeesjusticecenter.org/content/uploads/2020/05/Order-No.-20-8500-019-Order-Extending-Time-to-Pay-Certain-Fines-and-Fees-5-28-20.pdf" TargetMode="External"/><Relationship Id="rId232" Type="http://schemas.openxmlformats.org/officeDocument/2006/relationships/hyperlink" Target="https://le.utah.gov/xcode/Title77/Chapter32A/77-32a-S103.html?v=C77-32a-S103_2017050920170509" TargetMode="External"/><Relationship Id="rId253" Type="http://schemas.openxmlformats.org/officeDocument/2006/relationships/hyperlink" Target="https://le.utah.gov/xcode/Title20A/Chapter2/20A-2-S101.5.html?v=C20A-2-S101.5_1800010118000101" TargetMode="External"/><Relationship Id="rId27" Type="http://schemas.openxmlformats.org/officeDocument/2006/relationships/hyperlink" Target="https://courts.delaware.gov/help/proceedings/fc_criminal.aspx" TargetMode="External"/><Relationship Id="rId48" Type="http://schemas.openxmlformats.org/officeDocument/2006/relationships/hyperlink" Target="https://www.njcourts.gov/courts/assets/municipal/collectionagency.pdf?c=Fxy" TargetMode="External"/><Relationship Id="rId69" Type="http://schemas.openxmlformats.org/officeDocument/2006/relationships/hyperlink" Target="https://legis.delaware.gov/BillDetail/47561" TargetMode="External"/><Relationship Id="rId113" Type="http://schemas.openxmlformats.org/officeDocument/2006/relationships/hyperlink" Target="http://okcca.net/rules/rule-8.5/" TargetMode="External"/><Relationship Id="rId134" Type="http://schemas.openxmlformats.org/officeDocument/2006/relationships/hyperlink" Target="https://ilr.law.uiowa.edu/print/volume-103-issue-1/graduating-economic-sanctions-according-to-ability-to-pay/" TargetMode="External"/><Relationship Id="rId80" Type="http://schemas.openxmlformats.org/officeDocument/2006/relationships/hyperlink" Target="https://code.dccouncil.us/dc/council/code/titles/22/chapters/35B/" TargetMode="External"/><Relationship Id="rId155" Type="http://schemas.openxmlformats.org/officeDocument/2006/relationships/hyperlink" Target="https://campaignlegal.org/sites/default/files/2019-07/CLC_CPCV_Report_Final_0.pdf" TargetMode="External"/><Relationship Id="rId176" Type="http://schemas.openxmlformats.org/officeDocument/2006/relationships/hyperlink" Target="https://www.legislature.mi.gov/(S(a0cs1y3232s3ak0h0qnsqd1c))/mileg.aspx?page=getObject&amp;objectName=mcl-780-621" TargetMode="External"/><Relationship Id="rId197" Type="http://schemas.openxmlformats.org/officeDocument/2006/relationships/hyperlink" Target="https://crimestats.dos.nh.gov/" TargetMode="External"/><Relationship Id="rId201" Type="http://schemas.openxmlformats.org/officeDocument/2006/relationships/hyperlink" Target="https://finesandfeesjusticecenter.org/articles/ffjc-policy-recommendations-for-the-covid-19-crisis/" TargetMode="External"/><Relationship Id="rId222" Type="http://schemas.openxmlformats.org/officeDocument/2006/relationships/hyperlink" Target="https://www.scstatehouse.gov/code/t63c019.php" TargetMode="External"/><Relationship Id="rId243" Type="http://schemas.openxmlformats.org/officeDocument/2006/relationships/hyperlink" Target="https://www.courts.wa.gov/content/manuals/clj%20lfos.pdf" TargetMode="External"/><Relationship Id="rId264" Type="http://schemas.openxmlformats.org/officeDocument/2006/relationships/drawing" Target="../drawings/drawing9.xml"/><Relationship Id="rId17" Type="http://schemas.openxmlformats.org/officeDocument/2006/relationships/hyperlink" Target="https://www.npr.org/2014/05/19/312455680/state-by-state-court-fees" TargetMode="External"/><Relationship Id="rId38" Type="http://schemas.openxmlformats.org/officeDocument/2006/relationships/hyperlink" Target="https://www.washingtonpost.com/news/post-nation/wp/2017/03/03/philadelphia-ends-practice-of-billing-parents-for-the-time-their-children-spend-in-detention/" TargetMode="External"/><Relationship Id="rId59" Type="http://schemas.openxmlformats.org/officeDocument/2006/relationships/hyperlink" Target="https://malegislature.gov/Laws/GeneralLaws/PartI/TitleIII/Chapter29/Section29D" TargetMode="External"/><Relationship Id="rId103" Type="http://schemas.openxmlformats.org/officeDocument/2006/relationships/hyperlink" Target="https://code.dccouncil.us/dc/council/code/sections/15-712.html" TargetMode="External"/><Relationship Id="rId124" Type="http://schemas.openxmlformats.org/officeDocument/2006/relationships/hyperlink" Target="http://cleveland.com/" TargetMode="External"/><Relationship Id="rId70" Type="http://schemas.openxmlformats.org/officeDocument/2006/relationships/hyperlink" Target="http://idaho.gov/" TargetMode="External"/><Relationship Id="rId91" Type="http://schemas.openxmlformats.org/officeDocument/2006/relationships/hyperlink" Target="https://leginfo.legislature.ca.gov/faces/billStatusClient.xhtml?bill_id=201920200AB927" TargetMode="External"/><Relationship Id="rId145" Type="http://schemas.openxmlformats.org/officeDocument/2006/relationships/hyperlink" Target="https://finesandfeesjusticecenter.org/articles/driving-on-empty-florida-drivers-license-suspension-fines-fees/" TargetMode="External"/><Relationship Id="rId166" Type="http://schemas.openxmlformats.org/officeDocument/2006/relationships/hyperlink" Target="https://nebraskalegislature.gov/bills/view_bill.php?DocumentID=37877" TargetMode="External"/><Relationship Id="rId187" Type="http://schemas.openxmlformats.org/officeDocument/2006/relationships/hyperlink" Target="https://www.legis.iowa.gov/docs/publications/DF/969685.pdf" TargetMode="External"/><Relationship Id="rId1" Type="http://schemas.openxmlformats.org/officeDocument/2006/relationships/hyperlink" Target="https://cjdebtreform.org/state/102%20Maryland%20state%20does%20have%20mandatory%20fees%20or%20surcharges.See,%20e.g.%20Md.%20Code%20Ann.,%20Crim.%20Law%20&#167;3-905(b)%20(&#8220;A%20person%20who%20violates%20this%20section%20%5bthat%20prohibits%20opening%20a%20letter%20not%20addressed%20to%20them%20without%20permission%5d%20is%20guilty%20of%20a%20misdemeanor%20and%20on%20conviction%20is%20subject%20to%20imprisonment%20for%206%20days%20and%20a%20fine%20of%20$%2015.&#8221;)**Notably,%20Maryland%20law%20provides%20courts%20the%20authority%20to%20adjust%20fines%20based%20on%20ability%20to%20pay.Md.%20Code%20Ann.,%20Cts.%20&amp;%20Jud.%20Proc.%20&#167;%207-504(c)After%20an%20investigation%20that%20a%20court%20considers%20necessary%20as%20to%20the%20reasons%20for%20the%20failure%20or%20inability%20to%20pay%20a%20fine,%20the%20court:(1)%20May%20order%20that%20the%20individual%20be%20committed%20to%20a%20correctional%20facility;(2)%20May%20reduce%20the%20fine%20to%20an%20amount%20that%20the%20court%20determines%20the%20defendant%20is%20able%20to%20pay;%20or(3)%20Subject%20to%20subsection%20(d)%20of%20this%20section,%20may%20direct%20that%20the%20individual%20be%20imprisoned%20until%20payment%20of:(i)%20The%20fine;%20or(ii)%20Part%20of%20the%20fine%20that%20is%20undischarged%20after%20a%20pro%20rata%20credit%20for%20time%20served%20instead%20of%20payment." TargetMode="External"/><Relationship Id="rId212" Type="http://schemas.openxmlformats.org/officeDocument/2006/relationships/hyperlink" Target="https://www.supremecourt.ohio.gov/coronavirus/resources/localCourtGuidance03.20.20.pdf" TargetMode="External"/><Relationship Id="rId233" Type="http://schemas.openxmlformats.org/officeDocument/2006/relationships/hyperlink" Target="http://www.monetarysanctions.org/wp-content/uploads/2017/04/Monetary-Sanctions-Legal-Review-Final.pdf" TargetMode="External"/><Relationship Id="rId254" Type="http://schemas.openxmlformats.org/officeDocument/2006/relationships/hyperlink" Target="https://www.governor.virginia.gov/newsroom/all-releases/2017/mcauliffe-administration/headline-826609-en.html" TargetMode="External"/><Relationship Id="rId28" Type="http://schemas.openxmlformats.org/officeDocument/2006/relationships/hyperlink" Target="http://www.miami-dadeclerk.com/service_fee_schedule.asp" TargetMode="External"/><Relationship Id="rId49" Type="http://schemas.openxmlformats.org/officeDocument/2006/relationships/hyperlink" Target="https://www.brennancenter.org/sites/default/files/2019-08/Report_Criminal-Justice-Debt-%20A-Barrier-Reentry.pdf" TargetMode="External"/><Relationship Id="rId114" Type="http://schemas.openxmlformats.org/officeDocument/2006/relationships/hyperlink" Target="https://codes.findlaw.com/ar/title-16-practice-procedure-and-courts/ar-code-sect-16-13-704.html" TargetMode="External"/><Relationship Id="rId60" Type="http://schemas.openxmlformats.org/officeDocument/2006/relationships/hyperlink" Target="https://courts.michigan.gov/Administration/SCAO/Resources/Documents/standards/cl_stds.pdf" TargetMode="External"/><Relationship Id="rId81" Type="http://schemas.openxmlformats.org/officeDocument/2006/relationships/hyperlink" Target="https://legis.delaware.gov/BillDetail/47561" TargetMode="External"/><Relationship Id="rId135" Type="http://schemas.openxmlformats.org/officeDocument/2006/relationships/hyperlink" Target="https://ilr.law.uiowa.edu/print/volume-103-issue-1/graduating-economic-sanctions-according-to-ability-to-pay/" TargetMode="External"/><Relationship Id="rId156" Type="http://schemas.openxmlformats.org/officeDocument/2006/relationships/hyperlink" Target="https://www.cga.ct.gov/2019/FC/pdf/2019HB-07160-R001015-FC.PDF" TargetMode="External"/><Relationship Id="rId177" Type="http://schemas.openxmlformats.org/officeDocument/2006/relationships/hyperlink" Target="https://www.revisor.mn.gov/statutes/cite/609A" TargetMode="External"/><Relationship Id="rId198" Type="http://schemas.openxmlformats.org/officeDocument/2006/relationships/hyperlink" Target="http://www.azcourts.gov/statistics/Annual-Data-and-Activity-Reports" TargetMode="External"/><Relationship Id="rId202" Type="http://schemas.openxmlformats.org/officeDocument/2006/relationships/hyperlink" Target="https://www.delawarepublic.org/post/delaware-courts-suspend-issuing-failure-pay-warrants-during-covid-19-pandemic" TargetMode="External"/><Relationship Id="rId223" Type="http://schemas.openxmlformats.org/officeDocument/2006/relationships/hyperlink" Target="https://www.texasbar.com/AM/Template.cfm?Section=Free_Legal_Information2&amp;Template=/CM/ContentDisplay.cfm&amp;ContentID=26237" TargetMode="External"/><Relationship Id="rId244" Type="http://schemas.openxmlformats.org/officeDocument/2006/relationships/hyperlink" Target="https://www.courts.ri.gov/Pages/courtpayments.aspx" TargetMode="External"/><Relationship Id="rId18" Type="http://schemas.openxmlformats.org/officeDocument/2006/relationships/hyperlink" Target="https://legiscan.com/NV/bill/AB416/2019" TargetMode="External"/><Relationship Id="rId39" Type="http://schemas.openxmlformats.org/officeDocument/2006/relationships/hyperlink" Target="https://debtorsprison.jlc.org/documents/JLC-Debtors-Prison.pdf" TargetMode="External"/><Relationship Id="rId50" Type="http://schemas.openxmlformats.org/officeDocument/2006/relationships/hyperlink" Target="https://www.ohioattorneygeneral.gov/Business/Collections" TargetMode="External"/><Relationship Id="rId104" Type="http://schemas.openxmlformats.org/officeDocument/2006/relationships/hyperlink" Target="https://codes.findlaw.com/ar/title-5-criminal-offenses/ar-code-sect-5-4-303.html" TargetMode="External"/><Relationship Id="rId125" Type="http://schemas.openxmlformats.org/officeDocument/2006/relationships/hyperlink" Target="http://okcca.net/rules/rule-8.3/" TargetMode="External"/><Relationship Id="rId146" Type="http://schemas.openxmlformats.org/officeDocument/2006/relationships/hyperlink" Target="https://www.chicagotribune.com/politics/ct-jb-pritzker-license-suspension-unpaid-tickets-20200117-y6gej7q6k5gitcoqre6hut5yuy-story.html" TargetMode="External"/><Relationship Id="rId167" Type="http://schemas.openxmlformats.org/officeDocument/2006/relationships/hyperlink" Target="https://www.njleg.state.nj.us/2018/Bills/A9999/5823_I1.PDF" TargetMode="External"/><Relationship Id="rId188" Type="http://schemas.openxmlformats.org/officeDocument/2006/relationships/hyperlink" Target="http://illinoiscourts.gov/CircuitCourt/CTAA/CTAA.asp" TargetMode="External"/><Relationship Id="rId71" Type="http://schemas.openxmlformats.org/officeDocument/2006/relationships/hyperlink" Target="https://www.mass.gov/files/documents/2016/11/nq/report-of-the-fines-and-fees-working-group.pdf?_ga=2.30367736.695069060.1586194790-2028966821.1585856667" TargetMode="External"/><Relationship Id="rId92" Type="http://schemas.openxmlformats.org/officeDocument/2006/relationships/hyperlink" Target="https://courts.delaware.gov/rules/pdf/superior_criminal_rules_2016.pdf" TargetMode="External"/><Relationship Id="rId213" Type="http://schemas.openxmlformats.org/officeDocument/2006/relationships/hyperlink" Target="https://www.brennancenter.org/our-work/research-reports/easing-burden-fees-and-fines-during-covid-19" TargetMode="External"/><Relationship Id="rId234" Type="http://schemas.openxmlformats.org/officeDocument/2006/relationships/hyperlink" Target="https://www.utcourts.gov/resources/rules/ucja/append/c_fineba/docs/Uniform_Fine_Schedule.pdf" TargetMode="External"/><Relationship Id="rId2" Type="http://schemas.openxmlformats.org/officeDocument/2006/relationships/hyperlink" Target="http://www.akleg.gov/basis/statutes.asp" TargetMode="External"/><Relationship Id="rId29" Type="http://schemas.openxmlformats.org/officeDocument/2006/relationships/hyperlink" Target="https://www.gwinnettcourts.com/juvenile/fees" TargetMode="External"/><Relationship Id="rId255" Type="http://schemas.openxmlformats.org/officeDocument/2006/relationships/hyperlink" Target="https://www.sccourts.org/selfhelp/FAQExpungementPardon.pdf" TargetMode="External"/><Relationship Id="rId40" Type="http://schemas.openxmlformats.org/officeDocument/2006/relationships/hyperlink" Target="http://www.law.alaska.gov/department/faq.html" TargetMode="External"/><Relationship Id="rId115" Type="http://schemas.openxmlformats.org/officeDocument/2006/relationships/hyperlink" Target="https://finesandfeesjusticecenter.org/content/uploads/2020/05/Payment-Plans-Final-1.pdf" TargetMode="External"/><Relationship Id="rId136" Type="http://schemas.openxmlformats.org/officeDocument/2006/relationships/hyperlink" Target="https://www.jud.ct.gov/Publications/PracticeBook/PB.pdf" TargetMode="External"/><Relationship Id="rId157" Type="http://schemas.openxmlformats.org/officeDocument/2006/relationships/hyperlink" Target="https://elections.delaware.gov/voter/felons.shtml" TargetMode="External"/><Relationship Id="rId178" Type="http://schemas.openxmlformats.org/officeDocument/2006/relationships/hyperlink" Target="https://www.courts.state.nh.us/district/servicecenters/checklists/checklistfiles/annulmentchecklist.pdf" TargetMode="External"/><Relationship Id="rId61" Type="http://schemas.openxmlformats.org/officeDocument/2006/relationships/hyperlink" Target="https://www.revisor.mn.gov/statutes/cite/270A" TargetMode="External"/><Relationship Id="rId82" Type="http://schemas.openxmlformats.org/officeDocument/2006/relationships/hyperlink" Target="https://www.jud11.flcourts.org/Render?fileid=%7B0B0A47A5-1EB4-4AAB-9242-4C4B09E2B2E8%7D" TargetMode="External"/><Relationship Id="rId199" Type="http://schemas.openxmlformats.org/officeDocument/2006/relationships/hyperlink" Target="https://cfo.dc.gov/sites/default/files/dc/sites/ocfo/publication/attachments/DCOCFO_FY19_Budget_vol_1.pdf" TargetMode="External"/><Relationship Id="rId203" Type="http://schemas.openxmlformats.org/officeDocument/2006/relationships/hyperlink" Target="https://isc.idaho.gov/EO/2020-07-Admin-order-Latah.pdf" TargetMode="External"/><Relationship Id="rId19" Type="http://schemas.openxmlformats.org/officeDocument/2006/relationships/hyperlink" Target="https://www.nycourts.gov/courthelp/Criminal/surchargesFees.shtml" TargetMode="External"/><Relationship Id="rId224" Type="http://schemas.openxmlformats.org/officeDocument/2006/relationships/hyperlink" Target="http://www.courts.state.va.us/online/ppp_fines_costs/jdr/home.pdf" TargetMode="External"/><Relationship Id="rId245" Type="http://schemas.openxmlformats.org/officeDocument/2006/relationships/hyperlink" Target="https://www.houstontx.gov/courts/paying-your-fine.html" TargetMode="External"/><Relationship Id="rId30" Type="http://schemas.openxmlformats.org/officeDocument/2006/relationships/hyperlink" Target="https://ojj.la.gov/serving-youth-families/youth-under-supervision/supervision-fees-ordered-by-the-courts/" TargetMode="External"/><Relationship Id="rId105" Type="http://schemas.openxmlformats.org/officeDocument/2006/relationships/hyperlink" Target="https://www.courts.ca.gov/partners/documents/fw_materials.pdf" TargetMode="External"/><Relationship Id="rId126" Type="http://schemas.openxmlformats.org/officeDocument/2006/relationships/hyperlink" Target="https://judicial.alabama.gov/docs/library/rules/cr26_11.pdf" TargetMode="External"/><Relationship Id="rId147" Type="http://schemas.openxmlformats.org/officeDocument/2006/relationships/hyperlink" Target="https://www.courts.state.md.us/district/selfhelp/traffic" TargetMode="External"/><Relationship Id="rId168" Type="http://schemas.openxmlformats.org/officeDocument/2006/relationships/hyperlink" Target="https://campaignlegal.org/sites/default/files/2019-07/CLC_CPCV_Report_Final_0.pdf" TargetMode="External"/><Relationship Id="rId51" Type="http://schemas.openxmlformats.org/officeDocument/2006/relationships/hyperlink" Target="https://okpolicy.org/oklahomas-debtors-prisons-arent-just-nuisance-theyre-epidemic/" TargetMode="External"/><Relationship Id="rId72" Type="http://schemas.openxmlformats.org/officeDocument/2006/relationships/hyperlink" Target="https://courts.michigan.gov/Courts/MichiganSupremeCourt/rules/court-rules-admin-matters/Court%20Rules/2015-12_2016-05-25_formatted%20order_various%20MCRs-ability%20to%20pay.pdf" TargetMode="External"/><Relationship Id="rId93" Type="http://schemas.openxmlformats.org/officeDocument/2006/relationships/hyperlink" Target="https://codes.findlaw.com/ga/title-42-penal-institutions/ga-code-sect-42-8-102.html" TargetMode="External"/><Relationship Id="rId189" Type="http://schemas.openxmlformats.org/officeDocument/2006/relationships/hyperlink" Target="https://www.in.gov/judiciary/iocs/3897.htm" TargetMode="External"/><Relationship Id="rId3" Type="http://schemas.openxmlformats.org/officeDocument/2006/relationships/hyperlink" Target="https://adobeindd.com/view/publications/f3b39ab5-1da5-409e-97a6-a0b060d2f578/1/publication-web-resources/pdf/FINAL_ARReport_Draft1_031419.pdf" TargetMode="External"/><Relationship Id="rId214" Type="http://schemas.openxmlformats.org/officeDocument/2006/relationships/hyperlink" Target="http://www.pacourts.us/assets/files/page-1305/file-8525.pdf" TargetMode="External"/><Relationship Id="rId235" Type="http://schemas.openxmlformats.org/officeDocument/2006/relationships/hyperlink" Target="https://www.casemine.com/judgement/us/5914f842add7b0493499aaab" TargetMode="External"/><Relationship Id="rId256" Type="http://schemas.openxmlformats.org/officeDocument/2006/relationships/hyperlink" Target="https://le.utah.gov/xcode/Title77/Chapter40/77-40-S105.html?v=C77-40-S105_2020051220200701" TargetMode="External"/><Relationship Id="rId116" Type="http://schemas.openxmlformats.org/officeDocument/2006/relationships/hyperlink" Target="https://www.duluthga.net/departments/municipal_court/paying_citations.php" TargetMode="External"/><Relationship Id="rId137" Type="http://schemas.openxmlformats.org/officeDocument/2006/relationships/hyperlink" Target="https://ods.delaware.gov/how-get-attorney/" TargetMode="External"/><Relationship Id="rId158" Type="http://schemas.openxmlformats.org/officeDocument/2006/relationships/hyperlink" Target="https://dos.myflorida.com/elections/for-voters/voter-registration/constitutional-amendment-4felon-voting-rights/" TargetMode="External"/><Relationship Id="rId20" Type="http://schemas.openxmlformats.org/officeDocument/2006/relationships/hyperlink" Target="https://www.oscn.net/static/schedules/SCaD2019-0089.pdf" TargetMode="External"/><Relationship Id="rId41" Type="http://schemas.openxmlformats.org/officeDocument/2006/relationships/hyperlink" Target="https://ebclc.org/in-the-news/the-only-winners-in-californias-fines-and-fees-system-are-private-debt-collectors/" TargetMode="External"/><Relationship Id="rId62" Type="http://schemas.openxmlformats.org/officeDocument/2006/relationships/hyperlink" Target="https://www.njcourts.gov/courts/assets/municipal/collectionagency.pdf?c=Fxy" TargetMode="External"/><Relationship Id="rId83" Type="http://schemas.openxmlformats.org/officeDocument/2006/relationships/hyperlink" Target="https://codes.findlaw.com/ga/title-42-penal-institutions/ga-code-sect-42-8-102.html" TargetMode="External"/><Relationship Id="rId179" Type="http://schemas.openxmlformats.org/officeDocument/2006/relationships/hyperlink" Target="https://www.njleg.state.nj.us/2016/Bills/S3500/3307_I1.HTM" TargetMode="External"/><Relationship Id="rId190" Type="http://schemas.openxmlformats.org/officeDocument/2006/relationships/hyperlink" Target="https://admin.ks.gov/offices/oar/municipal-services/municipal-audits" TargetMode="External"/><Relationship Id="rId204" Type="http://schemas.openxmlformats.org/officeDocument/2006/relationships/hyperlink" Target="https://www.brennancenter.org/our-work/research-reports/easing-burden-fees-and-fines-during-covid-19" TargetMode="External"/><Relationship Id="rId225" Type="http://schemas.openxmlformats.org/officeDocument/2006/relationships/hyperlink" Target="http://www.courtswv.gov/public-resources/CAN/juvenile-law-procedure/juvenile-law-procedure.html" TargetMode="External"/><Relationship Id="rId246" Type="http://schemas.openxmlformats.org/officeDocument/2006/relationships/hyperlink" Target="https://ilr.law.uiowa.edu/print/volume-103-issue-1/graduating-economic-sanctions-according-to-ability-to-pay/" TargetMode="External"/><Relationship Id="rId106" Type="http://schemas.openxmlformats.org/officeDocument/2006/relationships/hyperlink" Target="https://courts.delaware.gov/help/proceedings/jp_infodefendants.aspx" TargetMode="External"/><Relationship Id="rId127" Type="http://schemas.openxmlformats.org/officeDocument/2006/relationships/hyperlink" Target="https://www.azcourts.gov/Portals/22/admorder/Orders17/2017-80.pdf" TargetMode="External"/><Relationship Id="rId10" Type="http://schemas.openxmlformats.org/officeDocument/2006/relationships/hyperlink" Target="https://cjdebtreform.org/state/62" TargetMode="External"/><Relationship Id="rId31" Type="http://schemas.openxmlformats.org/officeDocument/2006/relationships/hyperlink" Target="https://www.revisor.mn.gov/statutes/cite/611A.04" TargetMode="External"/><Relationship Id="rId52" Type="http://schemas.openxmlformats.org/officeDocument/2006/relationships/hyperlink" Target="https://judicial.alabama.gov/docs/library/rules/cr26_11.pdf" TargetMode="External"/><Relationship Id="rId73" Type="http://schemas.openxmlformats.org/officeDocument/2006/relationships/hyperlink" Target="https://www.revisor.mn.gov/bills/bill.php?f=HF3357&amp;y=2018&amp;ssn=0&amp;b=house" TargetMode="External"/><Relationship Id="rId94" Type="http://schemas.openxmlformats.org/officeDocument/2006/relationships/hyperlink" Target="https://courts.michigan.gov/administration/admin/op/tcc/pages/resources.aspx" TargetMode="External"/><Relationship Id="rId148" Type="http://schemas.openxmlformats.org/officeDocument/2006/relationships/hyperlink" Target="https://finesandfeesjusticecenter.org/articles/maine-ld-1190-drivers-license-suspensions/" TargetMode="External"/><Relationship Id="rId169" Type="http://schemas.openxmlformats.org/officeDocument/2006/relationships/hyperlink" Target="https://www.governor.ny.gov/news/no-181-restoring-right-vote-new-yorkers-parole" TargetMode="External"/><Relationship Id="rId4" Type="http://schemas.openxmlformats.org/officeDocument/2006/relationships/hyperlink" Target="https://leginfo.legislature.ca.gov/faces/billTextClient.xhtml?bill_id=201920200AB1869" TargetMode="External"/><Relationship Id="rId180" Type="http://schemas.openxmlformats.org/officeDocument/2006/relationships/hyperlink" Target="https://www.courts.oregon.gov/forms/Documents/LIN-SetAsideInstructions.pdf" TargetMode="External"/><Relationship Id="rId215" Type="http://schemas.openxmlformats.org/officeDocument/2006/relationships/hyperlink" Target="https://www.scb.virginia.gov/docs/fy19finesandfeesreport.pdf%20The%20Commonwealth&#8217;s%20Attorneys%20representing%20the%20localities%20of%20Arlington/Falls%20Church,%20Fauquier,%20Loudoun,%20Stafford,%20City%20of%20Hampton%20and%20City%20of%20Virginia%20Beach%20all%20contracted%20with%20the%20local%20Treasurer%20to%20collect%20delinquent%20fines%20and%20fees." TargetMode="External"/><Relationship Id="rId236" Type="http://schemas.openxmlformats.org/officeDocument/2006/relationships/hyperlink" Target="https://app.leg.wa.gov/RCW/default.aspx?cite=10.01.180" TargetMode="External"/><Relationship Id="rId257" Type="http://schemas.openxmlformats.org/officeDocument/2006/relationships/hyperlink" Target="https://vtlawhelp.org/expungement" TargetMode="External"/><Relationship Id="rId42" Type="http://schemas.openxmlformats.org/officeDocument/2006/relationships/hyperlink" Target="http://deljis.delaware.gov/aboutagency.shtml" TargetMode="External"/><Relationship Id="rId84" Type="http://schemas.openxmlformats.org/officeDocument/2006/relationships/hyperlink" Target="https://malegislature.gov/Laws/GeneralLaws/PartIV/TitleII/Chapter279/Section7" TargetMode="External"/><Relationship Id="rId138" Type="http://schemas.openxmlformats.org/officeDocument/2006/relationships/hyperlink" Target="https://legislature.idaho.gov/statutesrules/idstat/Title19/T19CH8/SECT19-85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childlawservices.org/" TargetMode="External"/><Relationship Id="rId2" Type="http://schemas.openxmlformats.org/officeDocument/2006/relationships/hyperlink" Target="https://drsdlaw.org/" TargetMode="External"/><Relationship Id="rId1" Type="http://schemas.openxmlformats.org/officeDocument/2006/relationships/hyperlink" Target="https://midlandsmediation.org/"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6" Type="http://schemas.openxmlformats.org/officeDocument/2006/relationships/hyperlink" Target="http://www.cpbo.org/wp-content/uploads/2020/06/Pro-Bono-Rules-Chart-6.12.20.pdf" TargetMode="External"/><Relationship Id="rId21" Type="http://schemas.openxmlformats.org/officeDocument/2006/relationships/hyperlink" Target="http://civilrighttocounsel.org/major_developments/245" TargetMode="External"/><Relationship Id="rId42" Type="http://schemas.openxmlformats.org/officeDocument/2006/relationships/hyperlink" Target="http://www.cpbo.org/wp-content/uploads/2020/06/Pro-Bono-Rules-Chart-6.12.20.pdf" TargetMode="External"/><Relationship Id="rId47" Type="http://schemas.openxmlformats.org/officeDocument/2006/relationships/hyperlink" Target="https://www.lasc.org/rules/orders/2017/rule_xxxrule_3_regulation3_21.pdf" TargetMode="External"/><Relationship Id="rId63" Type="http://schemas.openxmlformats.org/officeDocument/2006/relationships/hyperlink" Target="https://www.ndcourts.gov/legal-resources/rules/ndsupctadminr/41" TargetMode="External"/><Relationship Id="rId68" Type="http://schemas.openxmlformats.org/officeDocument/2006/relationships/hyperlink" Target="https://www.ndcourts.gov/legal-resources/rules/ndrprofconduct/6-5" TargetMode="External"/><Relationship Id="rId84" Type="http://schemas.openxmlformats.org/officeDocument/2006/relationships/hyperlink" Target="http://www.cpbo.org/wp-content/uploads/2020/06/Pro-Bono-Rules-Chart-6.12.20.pdf" TargetMode="External"/><Relationship Id="rId16" Type="http://schemas.openxmlformats.org/officeDocument/2006/relationships/hyperlink" Target="https://www.sband.org/page/cle_policies" TargetMode="External"/><Relationship Id="rId11" Type="http://schemas.openxmlformats.org/officeDocument/2006/relationships/hyperlink" Target="file:///C:/jamiegamble/Library/Containers/com.apple.mail/Data/Library/Mail%20Downloads/39A88E45-7F65-43BD-8A38-579C1AD85F18/nameddest=25-03p1-13" TargetMode="External"/><Relationship Id="rId32" Type="http://schemas.openxmlformats.org/officeDocument/2006/relationships/hyperlink" Target="https://isb.idaho.gov/ilf/ivlp/" TargetMode="External"/><Relationship Id="rId37" Type="http://schemas.openxmlformats.org/officeDocument/2006/relationships/hyperlink" Target="https://www.in.gov/judiciary/rules/prof_conduct/index.html" TargetMode="External"/><Relationship Id="rId53" Type="http://schemas.openxmlformats.org/officeDocument/2006/relationships/hyperlink" Target="https://www.courts.maine.gov/rules_adminorders/rules/text/mc_jud_conduct_plus_2017-9-5.pdf" TargetMode="External"/><Relationship Id="rId58" Type="http://schemas.openxmlformats.org/officeDocument/2006/relationships/hyperlink" Target="https://www.njcourts.gov/public/stats.html" TargetMode="External"/><Relationship Id="rId74" Type="http://schemas.openxmlformats.org/officeDocument/2006/relationships/hyperlink" Target="https://www.tncourts.gov/rules/supreme-court/10" TargetMode="External"/><Relationship Id="rId79" Type="http://schemas.openxmlformats.org/officeDocument/2006/relationships/hyperlink" Target="http://www.cpbo.org/wp-content/uploads/2020/06/Pro-Bono-Rules-Chart-6.12.20.pdf." TargetMode="External"/><Relationship Id="rId5" Type="http://schemas.openxmlformats.org/officeDocument/2006/relationships/hyperlink" Target="https://www.courts.mo.gov/page.jsp?id=296" TargetMode="External"/><Relationship Id="rId19" Type="http://schemas.openxmlformats.org/officeDocument/2006/relationships/hyperlink" Target="https://www.ndcourts.gov/legal-resources/rules/ndsupctadminr/41" TargetMode="External"/><Relationship Id="rId14" Type="http://schemas.openxmlformats.org/officeDocument/2006/relationships/hyperlink" Target="https://www.ndcourts.gov/legal-resources/rules/ndrprofconduct/6-5" TargetMode="External"/><Relationship Id="rId22" Type="http://schemas.openxmlformats.org/officeDocument/2006/relationships/hyperlink" Target="http://www.cpbo.org/wp-content/uploads/2020/06/Pro-Bono-Rules-Chart-6.12.20.pdf" TargetMode="External"/><Relationship Id="rId27" Type="http://schemas.openxmlformats.org/officeDocument/2006/relationships/hyperlink" Target="https://courts.delaware.gov/help/legalassistance.aspx" TargetMode="External"/><Relationship Id="rId30" Type="http://schemas.openxmlformats.org/officeDocument/2006/relationships/hyperlink" Target="https://www-media.floridabar.org/uploads/2020/05/CH-12-2020_10-APR-RRTFB-4-9-20.pdf" TargetMode="External"/><Relationship Id="rId35" Type="http://schemas.openxmlformats.org/officeDocument/2006/relationships/hyperlink" Target="https://www.in.gov/judiciary/rules/jud_conduct/" TargetMode="External"/><Relationship Id="rId43" Type="http://schemas.openxmlformats.org/officeDocument/2006/relationships/hyperlink" Target="https://www.ladb.org/DR/Default.aspx?TAB=ROPC&amp;DocID=R+OPC6-5&amp;tab=ROPC" TargetMode="External"/><Relationship Id="rId48" Type="http://schemas.openxmlformats.org/officeDocument/2006/relationships/hyperlink" Target="https://www.lsba.org/LouisianaLawyersinLibraries/LouisianaLawyersLibraries.aspx" TargetMode="External"/><Relationship Id="rId56" Type="http://schemas.openxmlformats.org/officeDocument/2006/relationships/hyperlink" Target="https://www.courts.maine.gov/fees_forms/forms/pdf_forms/misc/request-records-search.pdf" TargetMode="External"/><Relationship Id="rId64" Type="http://schemas.openxmlformats.org/officeDocument/2006/relationships/hyperlink" Target="https://www.ndcourts.gov/state-court-administration/annual-report" TargetMode="External"/><Relationship Id="rId69" Type="http://schemas.openxmlformats.org/officeDocument/2006/relationships/hyperlink" Target="https://www.ndcourts.gov/legal-resources/rules/ndcodejudconduct/canon-3" TargetMode="External"/><Relationship Id="rId77" Type="http://schemas.openxmlformats.org/officeDocument/2006/relationships/hyperlink" Target="https://research.txcourts.gov/" TargetMode="External"/><Relationship Id="rId8" Type="http://schemas.openxmlformats.org/officeDocument/2006/relationships/hyperlink" Target="https://www.ncbar.gov/for-lawyers/ethics/adopted-opinions/2005-formal-ethics-opinion-10/" TargetMode="External"/><Relationship Id="rId51" Type="http://schemas.openxmlformats.org/officeDocument/2006/relationships/hyperlink" Target="http://civilrighttocounsel.org/major_developments/404;" TargetMode="External"/><Relationship Id="rId72" Type="http://schemas.openxmlformats.org/officeDocument/2006/relationships/hyperlink" Target="http://www.tncourts.gov/rules/supreme-court/13" TargetMode="External"/><Relationship Id="rId80" Type="http://schemas.openxmlformats.org/officeDocument/2006/relationships/hyperlink" Target="https://www.courts.state.wy.us/legal-assistances-and-forms/court-self-help-forms/" TargetMode="External"/><Relationship Id="rId85" Type="http://schemas.openxmlformats.org/officeDocument/2006/relationships/hyperlink" Target="http://www.cpbo.org/wp-content/uploads/2020/06/Pro-Bono-Rules-Chart-6.12.20.pdf" TargetMode="External"/><Relationship Id="rId3" Type="http://schemas.openxmlformats.org/officeDocument/2006/relationships/hyperlink" Target="http://civilrighttocounsel.org/major_developments/472" TargetMode="External"/><Relationship Id="rId12" Type="http://schemas.openxmlformats.org/officeDocument/2006/relationships/hyperlink" Target="http://civilrighttocounsel.org/major_developments/606" TargetMode="External"/><Relationship Id="rId17" Type="http://schemas.openxmlformats.org/officeDocument/2006/relationships/hyperlink" Target="https://www.ndcourts.gov/legal-resources/rules/ndrprofconduct/1-2" TargetMode="External"/><Relationship Id="rId25" Type="http://schemas.openxmlformats.org/officeDocument/2006/relationships/hyperlink" Target="http://www.cpbo.org/wp-content/uploads/2020/06/Pro-Bono-Rules-Chart-6.12.20.pdf" TargetMode="External"/><Relationship Id="rId33" Type="http://schemas.openxmlformats.org/officeDocument/2006/relationships/hyperlink" Target="http://illinoiscourts.gov/Forms/approved/procedures/limited_scope.asp" TargetMode="External"/><Relationship Id="rId38" Type="http://schemas.openxmlformats.org/officeDocument/2006/relationships/hyperlink" Target="http://civilrighttocounsel.org/major_developments/383" TargetMode="External"/><Relationship Id="rId46" Type="http://schemas.openxmlformats.org/officeDocument/2006/relationships/hyperlink" Target="https://www.lasc.org/Supreme_Court_Rules?p=RuleXVIII" TargetMode="External"/><Relationship Id="rId59" Type="http://schemas.openxmlformats.org/officeDocument/2006/relationships/hyperlink" Target="https://www.nycourts.gov/legacypdfs/19_UCS-Annual_Report.pdf" TargetMode="External"/><Relationship Id="rId67" Type="http://schemas.openxmlformats.org/officeDocument/2006/relationships/hyperlink" Target="https://www.ndcourts.gov/legal-resources/rules/admissiontopracticer/3-2" TargetMode="External"/><Relationship Id="rId20" Type="http://schemas.openxmlformats.org/officeDocument/2006/relationships/hyperlink" Target="http://www.nhd.uscourts.gov/sites/default/files/pdf/Civil%20Case%20Types%202014%20to%20Present.pdf" TargetMode="External"/><Relationship Id="rId41" Type="http://schemas.openxmlformats.org/officeDocument/2006/relationships/hyperlink" Target="http://civilrighttocounsel.org/major_developments/389" TargetMode="External"/><Relationship Id="rId54" Type="http://schemas.openxmlformats.org/officeDocument/2006/relationships/hyperlink" Target="http://www.cpbo.org/wp-content/uploads/2020/06/Pro-Bono-Rules-Chart-6.12.20.pdf;" TargetMode="External"/><Relationship Id="rId62" Type="http://schemas.openxmlformats.org/officeDocument/2006/relationships/hyperlink" Target="http://www.statebarofsouthdakota.com/p/cm/ld/fid=181" TargetMode="External"/><Relationship Id="rId70" Type="http://schemas.openxmlformats.org/officeDocument/2006/relationships/hyperlink" Target="http://civilrighttocounsel.org/major_developments/606" TargetMode="External"/><Relationship Id="rId75" Type="http://schemas.openxmlformats.org/officeDocument/2006/relationships/hyperlink" Target="http://www.cpbo.org/wp-content/uploads/2020/06/Pro-Bono-Rules-Chart-6.12.20.pdf" TargetMode="External"/><Relationship Id="rId83" Type="http://schemas.openxmlformats.org/officeDocument/2006/relationships/hyperlink" Target="http://www.cpbo.org/wp-content/uploads/2020/06/Pro-Bono-Rules-Chart-6.12.20.pdf" TargetMode="External"/><Relationship Id="rId88" Type="http://schemas.openxmlformats.org/officeDocument/2006/relationships/drawing" Target="../drawings/drawing5.xml"/><Relationship Id="rId1" Type="http://schemas.openxmlformats.org/officeDocument/2006/relationships/hyperlink" Target="http://civilrighttocounsel.org/major_developments/467" TargetMode="External"/><Relationship Id="rId6" Type="http://schemas.openxmlformats.org/officeDocument/2006/relationships/hyperlink" Target="https://www.ncbar.gov/for-lawyers/ethics/rules-of-professional-conduct/rule-61-voluntary-pro-bono-publico-service/" TargetMode="External"/><Relationship Id="rId15" Type="http://schemas.openxmlformats.org/officeDocument/2006/relationships/hyperlink" Target="https://www.ndcourts.gov/legal-resources/rules/admissiontopracticer/3-2" TargetMode="External"/><Relationship Id="rId23" Type="http://schemas.openxmlformats.org/officeDocument/2006/relationships/hyperlink" Target="https://courts.delaware.gov/help/legalassistance.aspx" TargetMode="External"/><Relationship Id="rId28" Type="http://schemas.openxmlformats.org/officeDocument/2006/relationships/hyperlink" Target="https://www.floridasupremecourt.org/content/download/402388/3450494/Code_Judicial_Conduct.pdfCanon%204(b)%20of%20Florida%20Code%20of%20Judicial%20Conduct" TargetMode="External"/><Relationship Id="rId36" Type="http://schemas.openxmlformats.org/officeDocument/2006/relationships/hyperlink" Target="https://www.in.gov/judiciary/rules/prof_conduct/index.html" TargetMode="External"/><Relationship Id="rId49" Type="http://schemas.openxmlformats.org/officeDocument/2006/relationships/hyperlink" Target="https://www.lasc.org/AnnualReports" TargetMode="External"/><Relationship Id="rId57" Type="http://schemas.openxmlformats.org/officeDocument/2006/relationships/hyperlink" Target="http://civilrighttocounsel.org/major_developments/521" TargetMode="External"/><Relationship Id="rId10" Type="http://schemas.openxmlformats.org/officeDocument/2006/relationships/hyperlink" Target="https://www.nccourts.gov/documents/publications/public-defender-case-disposition-activity-report" TargetMode="External"/><Relationship Id="rId31" Type="http://schemas.openxmlformats.org/officeDocument/2006/relationships/hyperlink" Target="https://www.floridabar.org/about/bog/bog032/" TargetMode="External"/><Relationship Id="rId44" Type="http://schemas.openxmlformats.org/officeDocument/2006/relationships/hyperlink" Target="http://www.cpbo.org/wp-content/uploads/2020/06/Pro-Bono-Rules-Chart-6.12.20.pdf" TargetMode="External"/><Relationship Id="rId52" Type="http://schemas.openxmlformats.org/officeDocument/2006/relationships/hyperlink" Target="https://legislature.maine.gov/statutes/22/title22sec4005.html;" TargetMode="External"/><Relationship Id="rId60" Type="http://schemas.openxmlformats.org/officeDocument/2006/relationships/hyperlink" Target="file:///Users/../../../../../../../jamiegamble/Library/Containers/com.apple.mail/Data/Library/Mail%20Downloads/8CACF2B0-8864-4550-948B-1E448A737164/Justice%20Index%20Survey%20-%20NCAJ%20Comments%20-%20Ohio.docx" TargetMode="External"/><Relationship Id="rId65" Type="http://schemas.openxmlformats.org/officeDocument/2006/relationships/hyperlink" Target="https://www.ndcourts.gov/legal-resources/rules/ndrprofconduct/1-2" TargetMode="External"/><Relationship Id="rId73" Type="http://schemas.openxmlformats.org/officeDocument/2006/relationships/hyperlink" Target="https://www.tncourts.gov/rules/supreme-court/8" TargetMode="External"/><Relationship Id="rId78" Type="http://schemas.openxmlformats.org/officeDocument/2006/relationships/hyperlink" Target="http://www.courts.state.va.us/courtadmin/aoc/judpln/csi/home.html" TargetMode="External"/><Relationship Id="rId81" Type="http://schemas.openxmlformats.org/officeDocument/2006/relationships/hyperlink" Target="http://civilrighttocounsel.org/major_developments/224" TargetMode="External"/><Relationship Id="rId86" Type="http://schemas.openxmlformats.org/officeDocument/2006/relationships/hyperlink" Target="https://urldefense.proofpoint.com/v2/url?u=http-3A__lawfilesext.leg.wa.gov_biennium_2021-2D22_Pdf_Bills_Session-2520Laws_Senate_5160-2DS2.SL.pdf-23page-3D1&amp;d=DwMFaQ&amp;c=aqMfXOEvEJQh2iQMCb7Wy8l0sPnURkcqADc2guUW8IM&amp;r=aYTFwwUD2nR3xiLsINO2zfboF4SmcMUl9m8kSWP3VJA&amp;m=7MNrrZVXNC4QaO8e8gedW-m1W_UTMAY5qKkjpbYds1E&amp;s=T0250rEru88xBxVJGX_19HBWAWKUamLnQcN_9quCFdU&amp;e=" TargetMode="External"/><Relationship Id="rId4" Type="http://schemas.openxmlformats.org/officeDocument/2006/relationships/hyperlink" Target="http://civilrighttocounsel.org/major_developments/469" TargetMode="External"/><Relationship Id="rId9" Type="http://schemas.openxmlformats.org/officeDocument/2006/relationships/hyperlink" Target="https://www.nccourts.gov/about/data-and-statistics" TargetMode="External"/><Relationship Id="rId13" Type="http://schemas.openxmlformats.org/officeDocument/2006/relationships/hyperlink" Target="https://www.ndcourts.gov/legal-resources/rules/ndcodejudconduct/canon-3" TargetMode="External"/><Relationship Id="rId18" Type="http://schemas.openxmlformats.org/officeDocument/2006/relationships/hyperlink" Target="https://www.ndcourts.gov/state-court-administration/annual-report" TargetMode="External"/><Relationship Id="rId39" Type="http://schemas.openxmlformats.org/officeDocument/2006/relationships/hyperlink" Target="http://civilrighttocounsel.org/major_developments/391" TargetMode="External"/><Relationship Id="rId34" Type="http://schemas.openxmlformats.org/officeDocument/2006/relationships/hyperlink" Target="https://www.in.gov/judiciary/rules/prof_conduct/index.html" TargetMode="External"/><Relationship Id="rId50" Type="http://schemas.openxmlformats.org/officeDocument/2006/relationships/hyperlink" Target="http://civilrighttocounsel.org/major_developments/200https:/legislature.maine.gov/statutes/22/title22sec4005.html;" TargetMode="External"/><Relationship Id="rId55" Type="http://schemas.openxmlformats.org/officeDocument/2006/relationships/hyperlink" Target="https://www.courts.maine.gov/news_reference/stats/index.html" TargetMode="External"/><Relationship Id="rId76" Type="http://schemas.openxmlformats.org/officeDocument/2006/relationships/hyperlink" Target="https://www.texasbar.com/AM/Template.cfm?Section=Access_To_Justice&amp;Template=/CM/HTMLDisplay.cfm&amp;ContentID=29927" TargetMode="External"/><Relationship Id="rId7" Type="http://schemas.openxmlformats.org/officeDocument/2006/relationships/hyperlink" Target="https://ncprobono.org/pro-bono-status/" TargetMode="External"/><Relationship Id="rId71" Type="http://schemas.openxmlformats.org/officeDocument/2006/relationships/hyperlink" Target="file:///C:/jamiegamble/Library/Containers/com.apple.mail/Data/Library/Mail%20Downloads/39A88E45-7F65-43BD-8A38-579C1AD85F18/nameddest=25-03p1-13" TargetMode="External"/><Relationship Id="rId2" Type="http://schemas.openxmlformats.org/officeDocument/2006/relationships/hyperlink" Target="http://civilrighttocounsel.org/major_developments/473" TargetMode="External"/><Relationship Id="rId29" Type="http://schemas.openxmlformats.org/officeDocument/2006/relationships/hyperlink" Target="https://www.floridabar.org/rules/rrtfb/?expand=4-7" TargetMode="External"/><Relationship Id="rId24" Type="http://schemas.openxmlformats.org/officeDocument/2006/relationships/hyperlink" Target="http://www.cpbo.org/wp-content/uploads/2020/06/Pro-Bono-Rules-Chart-6.12.20.pdf" TargetMode="External"/><Relationship Id="rId40" Type="http://schemas.openxmlformats.org/officeDocument/2006/relationships/hyperlink" Target="http://civilrighttocounsel.org/major_developments/386" TargetMode="External"/><Relationship Id="rId45" Type="http://schemas.openxmlformats.org/officeDocument/2006/relationships/hyperlink" Target="https://www.lasc.org/Supreme_Court_Rules?p=RuleXVII" TargetMode="External"/><Relationship Id="rId66" Type="http://schemas.openxmlformats.org/officeDocument/2006/relationships/hyperlink" Target="https://www.sband.org/page/cle_policies" TargetMode="External"/><Relationship Id="rId87" Type="http://schemas.openxmlformats.org/officeDocument/2006/relationships/printerSettings" Target="../printerSettings/printerSettings1.bin"/><Relationship Id="rId61" Type="http://schemas.openxmlformats.org/officeDocument/2006/relationships/hyperlink" Target="https://www.ramajudicial.pr/orientacion/informes/Anuario-Estadistico-2016-2017.pdf" TargetMode="External"/><Relationship Id="rId82" Type="http://schemas.openxmlformats.org/officeDocument/2006/relationships/hyperlink" Target="http://civilrighttocounsel.org/major_developments/221"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courts.delaware.gov/supreme/access.aspx" TargetMode="External"/><Relationship Id="rId21" Type="http://schemas.openxmlformats.org/officeDocument/2006/relationships/hyperlink" Target="file:///Users/../../../../../../../../../../NRPortbl/DB1/MP096419/LA.FreeLegalAnswers.org" TargetMode="External"/><Relationship Id="rId42" Type="http://schemas.openxmlformats.org/officeDocument/2006/relationships/hyperlink" Target="https://ptla.org/maine-court-fee-waivers" TargetMode="External"/><Relationship Id="rId63" Type="http://schemas.openxmlformats.org/officeDocument/2006/relationships/hyperlink" Target="https://www.ndcourts.gov/legal-resources/rules/ndsupctadminr/39" TargetMode="External"/><Relationship Id="rId84" Type="http://schemas.openxmlformats.org/officeDocument/2006/relationships/hyperlink" Target="https://www.azcourts.gov/selfservicecenter/Family-Law-Forms" TargetMode="External"/><Relationship Id="rId138" Type="http://schemas.openxmlformats.org/officeDocument/2006/relationships/hyperlink" Target="https://help.flcourts.org/download-the-app/" TargetMode="External"/><Relationship Id="rId159" Type="http://schemas.openxmlformats.org/officeDocument/2006/relationships/hyperlink" Target="https://www.njcourts.gov/selfhelp/selfhelp_divorce.html" TargetMode="External"/><Relationship Id="rId170" Type="http://schemas.openxmlformats.org/officeDocument/2006/relationships/hyperlink" Target="http://www.ramajudicial.pr/PROSE/OAT-1801-Contestacion-Demanda-Desahucio.pdf" TargetMode="External"/><Relationship Id="rId191" Type="http://schemas.openxmlformats.org/officeDocument/2006/relationships/hyperlink" Target="https://www.valegalaid.org/divorce" TargetMode="External"/><Relationship Id="rId205" Type="http://schemas.openxmlformats.org/officeDocument/2006/relationships/hyperlink" Target="https://www.in.gov/judiciary/iocs/3149.htm" TargetMode="External"/><Relationship Id="rId226" Type="http://schemas.openxmlformats.org/officeDocument/2006/relationships/hyperlink" Target="http://ww2.nycourts.gov/forms/familycourt/domesticviolence.shtml" TargetMode="External"/><Relationship Id="rId107" Type="http://schemas.openxmlformats.org/officeDocument/2006/relationships/hyperlink" Target="https://www.courts.ca.gov/8218.htm" TargetMode="External"/><Relationship Id="rId11" Type="http://schemas.openxmlformats.org/officeDocument/2006/relationships/hyperlink" Target="https://www.lsba.org/ATJCommission/" TargetMode="External"/><Relationship Id="rId32" Type="http://schemas.openxmlformats.org/officeDocument/2006/relationships/hyperlink" Target="https://www.courts.maine.gov/fees_forms/forms/index.shtml" TargetMode="External"/><Relationship Id="rId53" Type="http://schemas.openxmlformats.org/officeDocument/2006/relationships/hyperlink" Target="https://courts.mt.gov/forms/domestic" TargetMode="External"/><Relationship Id="rId74" Type="http://schemas.openxmlformats.org/officeDocument/2006/relationships/hyperlink" Target="https://www.courts.state.nh.us/fdpp/divorce_with_minor.htm" TargetMode="External"/><Relationship Id="rId128" Type="http://schemas.openxmlformats.org/officeDocument/2006/relationships/hyperlink" Target="https://courts.delaware.gov/family/pfa/index.aspx" TargetMode="External"/><Relationship Id="rId149" Type="http://schemas.openxmlformats.org/officeDocument/2006/relationships/hyperlink" Target="https://www.flcourts.org/Resources-Services/Court-Improvement/Family-Courts/Family-Law-Self-Help-Information/Family-Law-Forms" TargetMode="External"/><Relationship Id="rId5" Type="http://schemas.openxmlformats.org/officeDocument/2006/relationships/hyperlink" Target="https://courtselfhelp.idaho.gov/Forms/Divorce" TargetMode="External"/><Relationship Id="rId95" Type="http://schemas.openxmlformats.org/officeDocument/2006/relationships/hyperlink" Target="https://www.azcourts.gov/courtfilingfees" TargetMode="External"/><Relationship Id="rId160" Type="http://schemas.openxmlformats.org/officeDocument/2006/relationships/hyperlink" Target="https://www.njcourts.gov/selfhelp/selfhelp_divorce.html" TargetMode="External"/><Relationship Id="rId181" Type="http://schemas.openxmlformats.org/officeDocument/2006/relationships/hyperlink" Target="http://illinoiscourts.gov/Forms/approved/mortgage_foreclosure/mortgage_foreclosure.asp" TargetMode="External"/><Relationship Id="rId216" Type="http://schemas.openxmlformats.org/officeDocument/2006/relationships/hyperlink" Target="https://www.in.gov/judiciary/5538.htm" TargetMode="External"/><Relationship Id="rId22" Type="http://schemas.openxmlformats.org/officeDocument/2006/relationships/hyperlink" Target="https://www.lsba.org/LouisianaLawyersinLibraries/LouisianaLawyersLibraries.aspx" TargetMode="External"/><Relationship Id="rId43" Type="http://schemas.openxmlformats.org/officeDocument/2006/relationships/hyperlink" Target="https://www.courts.mo.gov/" TargetMode="External"/><Relationship Id="rId64" Type="http://schemas.openxmlformats.org/officeDocument/2006/relationships/hyperlink" Target="https://www.ndcourts.gov/court-locations/lamoure-county" TargetMode="External"/><Relationship Id="rId118" Type="http://schemas.openxmlformats.org/officeDocument/2006/relationships/hyperlink" Target="https://courts.delaware.gov/forms/download.aspx?id=98728" TargetMode="External"/><Relationship Id="rId139" Type="http://schemas.openxmlformats.org/officeDocument/2006/relationships/hyperlink" Target="https://www.flcourts.org/Resources-Services/Court-Improvement/Family-Courts/Family-Law-Self-Help-Information/Getting-Started" TargetMode="External"/><Relationship Id="rId85" Type="http://schemas.openxmlformats.org/officeDocument/2006/relationships/hyperlink" Target="https://www.azcourts.gov/selfservicecenter/Family-Law-Forms" TargetMode="External"/><Relationship Id="rId150" Type="http://schemas.openxmlformats.org/officeDocument/2006/relationships/hyperlink" Target="http://www.mncourts.gov/GetForms.aspx?c=15" TargetMode="External"/><Relationship Id="rId171" Type="http://schemas.openxmlformats.org/officeDocument/2006/relationships/hyperlink" Target="http://www.ramajudicial.pr/PROSE/996.pdf" TargetMode="External"/><Relationship Id="rId192" Type="http://schemas.openxmlformats.org/officeDocument/2006/relationships/hyperlink" Target="https://www.vermontjudiciary.org/family/divorce" TargetMode="External"/><Relationship Id="rId206" Type="http://schemas.openxmlformats.org/officeDocument/2006/relationships/hyperlink" Target="https://www.in.gov/judiciary/rules/jud_conduct/" TargetMode="External"/><Relationship Id="rId227" Type="http://schemas.openxmlformats.org/officeDocument/2006/relationships/hyperlink" Target="https://www.nycourts.gov/courts/nyc/housing/forms.shtml" TargetMode="External"/><Relationship Id="rId12" Type="http://schemas.openxmlformats.org/officeDocument/2006/relationships/hyperlink" Target="https://www.lsba.org/ATJ/ATJDepartment.aspx" TargetMode="External"/><Relationship Id="rId33" Type="http://schemas.openxmlformats.org/officeDocument/2006/relationships/hyperlink" Target="https://www.courts.maine.gov/fees_forms/forms/index.shtml" TargetMode="External"/><Relationship Id="rId108" Type="http://schemas.openxmlformats.org/officeDocument/2006/relationships/hyperlink" Target="https://www.courts.ca.gov/1199.htm" TargetMode="External"/><Relationship Id="rId129" Type="http://schemas.openxmlformats.org/officeDocument/2006/relationships/hyperlink" Target="https://www.lscd.com/node/438/debt-action-justice-peace-interactive-form" TargetMode="External"/><Relationship Id="rId54" Type="http://schemas.openxmlformats.org/officeDocument/2006/relationships/hyperlink" Target="https://courts.mt.gov/Forms/landlord" TargetMode="External"/><Relationship Id="rId75" Type="http://schemas.openxmlformats.org/officeDocument/2006/relationships/hyperlink" Target="https://www.courts.state.nh.us/forms/nhjb-2050-df.pdf" TargetMode="External"/><Relationship Id="rId96" Type="http://schemas.openxmlformats.org/officeDocument/2006/relationships/hyperlink" Target="https://www.azcourts.gov/selfservicecenter/Child-Support-Family-Law/Family-Law-Forms/Dissolution-of-Marriage-without-Children" TargetMode="External"/><Relationship Id="rId140" Type="http://schemas.openxmlformats.org/officeDocument/2006/relationships/hyperlink" Target="https://www.flcourts.org/Resources-Services/Court-Improvement/Family-Courts/Family-Law-Self-Help-Information" TargetMode="External"/><Relationship Id="rId161" Type="http://schemas.openxmlformats.org/officeDocument/2006/relationships/hyperlink" Target="https://www.njcourts.gov/selfhelp/selfhelp_domesticviolence.html" TargetMode="External"/><Relationship Id="rId182" Type="http://schemas.openxmlformats.org/officeDocument/2006/relationships/hyperlink" Target="http://www.tncourts.gov/rules/supreme-court/52" TargetMode="External"/><Relationship Id="rId217" Type="http://schemas.openxmlformats.org/officeDocument/2006/relationships/hyperlink" Target="http://ww2.nycourts.gov/forms/familycourt/domesticviolence.shtml" TargetMode="External"/><Relationship Id="rId6" Type="http://schemas.openxmlformats.org/officeDocument/2006/relationships/hyperlink" Target="https://courtselfhelp.idaho.gov/Forms/Divorce" TargetMode="External"/><Relationship Id="rId23" Type="http://schemas.openxmlformats.org/officeDocument/2006/relationships/hyperlink" Target="https://ldja.net/links" TargetMode="External"/><Relationship Id="rId119" Type="http://schemas.openxmlformats.org/officeDocument/2006/relationships/hyperlink" Target="https://courts.delaware.gov/family/divorce/" TargetMode="External"/><Relationship Id="rId44" Type="http://schemas.openxmlformats.org/officeDocument/2006/relationships/hyperlink" Target="https://www.courts.mo.gov/page.jsp?id=5240" TargetMode="External"/><Relationship Id="rId65" Type="http://schemas.openxmlformats.org/officeDocument/2006/relationships/hyperlink" Target="https://www.ndcourts.gov/" TargetMode="External"/><Relationship Id="rId86" Type="http://schemas.openxmlformats.org/officeDocument/2006/relationships/hyperlink" Target="https://www.azcourts.gov/selfservicecenter/Family-Law-Forms" TargetMode="External"/><Relationship Id="rId130" Type="http://schemas.openxmlformats.org/officeDocument/2006/relationships/hyperlink" Target="https://www.lscd.com/node/378/landlord-tenant-summary-possession-justice-peace-court-interactive-form" TargetMode="External"/><Relationship Id="rId151" Type="http://schemas.openxmlformats.org/officeDocument/2006/relationships/hyperlink" Target="http://www.mncourts.gov/GetForms.aspx?c=7&amp;p=36" TargetMode="External"/><Relationship Id="rId172" Type="http://schemas.openxmlformats.org/officeDocument/2006/relationships/hyperlink" Target="https://www.courts.ri.gov/PublicResources/forms/Family%20Court%20Forms/Complaint%20for%20an%20Order%20of%20Protection.pdf" TargetMode="External"/><Relationship Id="rId193" Type="http://schemas.openxmlformats.org/officeDocument/2006/relationships/hyperlink" Target="https://www.vermontjudiciary.org/family/child-support" TargetMode="External"/><Relationship Id="rId207" Type="http://schemas.openxmlformats.org/officeDocument/2006/relationships/hyperlink" Target="https://content.govdelivery.com/attachments/INCOURTS/2019/08/05/file_attachments/1261004/2019-Annual-Judicial-Conference-Brochure.pdf" TargetMode="External"/><Relationship Id="rId228" Type="http://schemas.openxmlformats.org/officeDocument/2006/relationships/hyperlink" Target="http://www.nycourts.gov/forms/foreclosure/index.shtml" TargetMode="External"/><Relationship Id="rId13" Type="http://schemas.openxmlformats.org/officeDocument/2006/relationships/hyperlink" Target="https://www.lsba.org/BarGovernance/StaffDirectoryV2.aspx." TargetMode="External"/><Relationship Id="rId109" Type="http://schemas.openxmlformats.org/officeDocument/2006/relationships/hyperlink" Target="http://www.courts.ca.gov/selfhelp.htm" TargetMode="External"/><Relationship Id="rId34" Type="http://schemas.openxmlformats.org/officeDocument/2006/relationships/hyperlink" Target="https://www.courts.maine.gov/fees_forms/forms/index.shtml" TargetMode="External"/><Relationship Id="rId55" Type="http://schemas.openxmlformats.org/officeDocument/2006/relationships/hyperlink" Target="https://www.nccourts.gov/help-topics/family-and-children" TargetMode="External"/><Relationship Id="rId76" Type="http://schemas.openxmlformats.org/officeDocument/2006/relationships/hyperlink" Target="https://www.google.com/search?q=new+hampshire+state+courts&amp;rlz=1C1GCEB_enUS896US896&amp;oq=new+hampshire+state+courts&amp;aqs=chrome..69i57j69i59j0l3j69i60l3.4075j0j7&amp;sourceid=chrome&amp;ie=UTF-8" TargetMode="External"/><Relationship Id="rId97" Type="http://schemas.openxmlformats.org/officeDocument/2006/relationships/hyperlink" Target="https://www.azcourts.gov/selfservicecenter/Child-Support-Family-Law/Family-Law-Forms/Dissolution-of-Marriage-with-Children" TargetMode="External"/><Relationship Id="rId120" Type="http://schemas.openxmlformats.org/officeDocument/2006/relationships/hyperlink" Target="https://courts.delaware.gov/family/divorce/" TargetMode="External"/><Relationship Id="rId141" Type="http://schemas.openxmlformats.org/officeDocument/2006/relationships/hyperlink" Target="https://www.flcourts.org/Resources-Services/Court-Improvement/Family-Courts/Family-Law-Self-Help-Information" TargetMode="External"/><Relationship Id="rId7" Type="http://schemas.openxmlformats.org/officeDocument/2006/relationships/hyperlink" Target="https://courtselfhelp.idaho.gov/Forms/Protection" TargetMode="External"/><Relationship Id="rId162" Type="http://schemas.openxmlformats.org/officeDocument/2006/relationships/hyperlink" Target="http://www.supremecourt.ohio.gov/JCS/CFC/DRForms/dissolutionNoChildren.asp" TargetMode="External"/><Relationship Id="rId183" Type="http://schemas.openxmlformats.org/officeDocument/2006/relationships/hyperlink" Target="http://www.tncourts.gov/rules/supreme-court/52" TargetMode="External"/><Relationship Id="rId218" Type="http://schemas.openxmlformats.org/officeDocument/2006/relationships/hyperlink" Target="http://ww2.nycourts.gov/RULES/CCR/selfforms.shtml" TargetMode="External"/><Relationship Id="rId24" Type="http://schemas.openxmlformats.org/officeDocument/2006/relationships/hyperlink" Target="https://ldja.net/links" TargetMode="External"/><Relationship Id="rId45" Type="http://schemas.openxmlformats.org/officeDocument/2006/relationships/hyperlink" Target="https://www.courts.mo.gov/page.jsp?id=5240" TargetMode="External"/><Relationship Id="rId66" Type="http://schemas.openxmlformats.org/officeDocument/2006/relationships/hyperlink" Target="https://www.ndcourts.gov/" TargetMode="External"/><Relationship Id="rId87" Type="http://schemas.openxmlformats.org/officeDocument/2006/relationships/hyperlink" Target="https://www.azcourts.gov/domesticviolencelaw/Protective-Order-Forms" TargetMode="External"/><Relationship Id="rId110" Type="http://schemas.openxmlformats.org/officeDocument/2006/relationships/hyperlink" Target="https://www.courts.ca.gov/8218.htm" TargetMode="External"/><Relationship Id="rId131" Type="http://schemas.openxmlformats.org/officeDocument/2006/relationships/hyperlink" Target="https://www.lscd.com/node/438/debt-action-justice-peace-interactive-form" TargetMode="External"/><Relationship Id="rId152" Type="http://schemas.openxmlformats.org/officeDocument/2006/relationships/hyperlink" Target="http://www.mncourts.gov/GetForms.aspx?c=23" TargetMode="External"/><Relationship Id="rId173" Type="http://schemas.openxmlformats.org/officeDocument/2006/relationships/hyperlink" Target="https://www.courts.ri.gov/PublicResources/forms/Superior%20Court%20Forms/Motion,%20Affidavit,%20and%20Order%20to%20Proceed%20In%20Forma%20Pauperis.pdf" TargetMode="External"/><Relationship Id="rId194" Type="http://schemas.openxmlformats.org/officeDocument/2006/relationships/hyperlink" Target="https://www.vermontjudiciary.org/civil/landlord-tenant" TargetMode="External"/><Relationship Id="rId208" Type="http://schemas.openxmlformats.org/officeDocument/2006/relationships/hyperlink" Target="https://www.in.gov/judiciary/rules/jud_conduct/" TargetMode="External"/><Relationship Id="rId229" Type="http://schemas.openxmlformats.org/officeDocument/2006/relationships/hyperlink" Target="http://nycourts.gov/CourtHelp/DIY/divorce.shtml" TargetMode="External"/><Relationship Id="rId14" Type="http://schemas.openxmlformats.org/officeDocument/2006/relationships/hyperlink" Target="https://www.lsba.org/documents/BOG/BOGGoals.pdf" TargetMode="External"/><Relationship Id="rId35" Type="http://schemas.openxmlformats.org/officeDocument/2006/relationships/hyperlink" Target="https://www.courts.maine.gov/fees_forms/forms/index.shtml" TargetMode="External"/><Relationship Id="rId56" Type="http://schemas.openxmlformats.org/officeDocument/2006/relationships/hyperlink" Target="https://www.nccourts.gov/help-topics/domestic-violence" TargetMode="External"/><Relationship Id="rId77" Type="http://schemas.openxmlformats.org/officeDocument/2006/relationships/hyperlink" Target="https://www.courts.state.nh.us/fdpp/divorce_without_minor.htm" TargetMode="External"/><Relationship Id="rId100" Type="http://schemas.openxmlformats.org/officeDocument/2006/relationships/hyperlink" Target="https://www.azcourts.gov/selfservicecenter/Landlord-Tenant-Disputes-Eviction-Actions/Forms-and-Notices" TargetMode="External"/><Relationship Id="rId8" Type="http://schemas.openxmlformats.org/officeDocument/2006/relationships/hyperlink" Target="https://courtselfhelp.idaho.gov/Forms/Housing" TargetMode="External"/><Relationship Id="rId98" Type="http://schemas.openxmlformats.org/officeDocument/2006/relationships/hyperlink" Target="http://www.azcourts.gov/selfservicecenter/Child-Support-Family-Law/Family-Law-Forms/Child-Support-Modification-Forms" TargetMode="External"/><Relationship Id="rId121" Type="http://schemas.openxmlformats.org/officeDocument/2006/relationships/hyperlink" Target="https://courts.delaware.gov/family/divorce/" TargetMode="External"/><Relationship Id="rId142" Type="http://schemas.openxmlformats.org/officeDocument/2006/relationships/hyperlink" Target="https://www.flcourts.org/Resources-Services/Court-Improvement/Family-Courts/Family-Law-Self-Help-Information" TargetMode="External"/><Relationship Id="rId163" Type="http://schemas.openxmlformats.org/officeDocument/2006/relationships/hyperlink" Target="http://www.supremecourt.ohio.gov/JCS/CFC/DRForms/dissolutionChildren.asp" TargetMode="External"/><Relationship Id="rId184" Type="http://schemas.openxmlformats.org/officeDocument/2006/relationships/hyperlink" Target="http://www.tncourts.gov/sites/default/files/docs/gs_civil_summons.pdf" TargetMode="External"/><Relationship Id="rId219" Type="http://schemas.openxmlformats.org/officeDocument/2006/relationships/hyperlink" Target="https://www.nycourts.gov/courts/nyc/housing/forms.shtml" TargetMode="External"/><Relationship Id="rId230" Type="http://schemas.openxmlformats.org/officeDocument/2006/relationships/hyperlink" Target="http://nycourts.gov/CourtHelp/DIY/supportmodification.shtml" TargetMode="External"/><Relationship Id="rId25" Type="http://schemas.openxmlformats.org/officeDocument/2006/relationships/hyperlink" Target="https://www.lsba.org/Public/FindLegalHelp/SelfRepresentation.aspx" TargetMode="External"/><Relationship Id="rId46" Type="http://schemas.openxmlformats.org/officeDocument/2006/relationships/hyperlink" Target="https://www.courts.mo.gov/page.jsp?id=5240" TargetMode="External"/><Relationship Id="rId67" Type="http://schemas.openxmlformats.org/officeDocument/2006/relationships/hyperlink" Target="https://www.ndcourts.gov/Media/Default/Legal%20Resources/Legal%20Self%20Help/Appeals/Instructions-Petition-for-Waiver-of-Filing-Fees-Costs.pdf" TargetMode="External"/><Relationship Id="rId20" Type="http://schemas.openxmlformats.org/officeDocument/2006/relationships/hyperlink" Target="https://www.lasc.org/rules/dist.ct/COURTRULESAPPENDIX8.0.pdf" TargetMode="External"/><Relationship Id="rId41" Type="http://schemas.openxmlformats.org/officeDocument/2006/relationships/hyperlink" Target="https://www.courts.maine.gov/rules_adminorders/adminorders/JB-05-16.html%20%20must%20be%20turned%20off,%20but%20appears%20to%20be%20allowed%20to%20be%20brought%20in" TargetMode="External"/><Relationship Id="rId62" Type="http://schemas.openxmlformats.org/officeDocument/2006/relationships/hyperlink" Target="https://www.ndcourts.gov/legal-self-help/contact-us" TargetMode="External"/><Relationship Id="rId83" Type="http://schemas.openxmlformats.org/officeDocument/2006/relationships/hyperlink" Target="http://www.azd.uscourts.gov/forms-self-represented-litigants" TargetMode="External"/><Relationship Id="rId88" Type="http://schemas.openxmlformats.org/officeDocument/2006/relationships/hyperlink" Target="https://www.azcourts.gov/selfservicecenter/Garnishment" TargetMode="External"/><Relationship Id="rId111" Type="http://schemas.openxmlformats.org/officeDocument/2006/relationships/hyperlink" Target="https://www.courts.ca.gov/8218.htm" TargetMode="External"/><Relationship Id="rId132" Type="http://schemas.openxmlformats.org/officeDocument/2006/relationships/hyperlink" Target="https://www.lscd.com/node/378/landlord-tenant-summary-possession-justice-peace-court-interactive-form" TargetMode="External"/><Relationship Id="rId153" Type="http://schemas.openxmlformats.org/officeDocument/2006/relationships/hyperlink" Target="http://www.mncourts.gov/Help-Topics/Guide-and-File.aspx" TargetMode="External"/><Relationship Id="rId174" Type="http://schemas.openxmlformats.org/officeDocument/2006/relationships/hyperlink" Target="https://courts.illinois.gov/CivilJustice/Training_Education/Self_Represented_Litigants.pdf" TargetMode="External"/><Relationship Id="rId179" Type="http://schemas.openxmlformats.org/officeDocument/2006/relationships/hyperlink" Target="http://illinoiscourts.gov/Forms/approved/mortgage_foreclosure/mortgage_foreclosure.asp" TargetMode="External"/><Relationship Id="rId195" Type="http://schemas.openxmlformats.org/officeDocument/2006/relationships/hyperlink" Target="https://www.vermontjudiciary.org/self-help/application-waive-filing-fees-and-service-costs" TargetMode="External"/><Relationship Id="rId209" Type="http://schemas.openxmlformats.org/officeDocument/2006/relationships/hyperlink" Target="https://www.in.gov/judiciary/rules/jud_conduct/" TargetMode="External"/><Relationship Id="rId190" Type="http://schemas.openxmlformats.org/officeDocument/2006/relationships/hyperlink" Target="https://www.valegalaid.org/divorce" TargetMode="External"/><Relationship Id="rId204" Type="http://schemas.openxmlformats.org/officeDocument/2006/relationships/hyperlink" Target="https://www.in.gov/judiciary/iocs/3149.htm" TargetMode="External"/><Relationship Id="rId220" Type="http://schemas.openxmlformats.org/officeDocument/2006/relationships/hyperlink" Target="https://nycourts.gov/courthelp/diy/divorce.shtml" TargetMode="External"/><Relationship Id="rId225" Type="http://schemas.openxmlformats.org/officeDocument/2006/relationships/hyperlink" Target="http://ww2.nycourts.gov/forms/familycourt/childsupport.shtml" TargetMode="External"/><Relationship Id="rId15" Type="http://schemas.openxmlformats.org/officeDocument/2006/relationships/hyperlink" Target="https://www.surveymonkey.com/r/JFACommunityStakeholders" TargetMode="External"/><Relationship Id="rId36" Type="http://schemas.openxmlformats.org/officeDocument/2006/relationships/hyperlink" Target="https://www.courts.maine.gov/fees_forms/forms/index.shtml" TargetMode="External"/><Relationship Id="rId57" Type="http://schemas.openxmlformats.org/officeDocument/2006/relationships/hyperlink" Target="https://www.nccourts.gov/assets/documents/forms/g106-en.pdf?jjHO3QfiuAKz.hF_UaleRj3gSZ38puLn" TargetMode="External"/><Relationship Id="rId106" Type="http://schemas.openxmlformats.org/officeDocument/2006/relationships/hyperlink" Target="https://www.courts.ca.gov/8218.htm" TargetMode="External"/><Relationship Id="rId127" Type="http://schemas.openxmlformats.org/officeDocument/2006/relationships/hyperlink" Target="https://courts.delaware.gov/family/divorce/index.aspx" TargetMode="External"/><Relationship Id="rId10" Type="http://schemas.openxmlformats.org/officeDocument/2006/relationships/hyperlink" Target="https://idaho.tylerhost.net/SRL/SRL/" TargetMode="External"/><Relationship Id="rId31" Type="http://schemas.openxmlformats.org/officeDocument/2006/relationships/hyperlink" Target="https://www.courts.maine.gov/fees_forms/forms/index.shtml" TargetMode="External"/><Relationship Id="rId52" Type="http://schemas.openxmlformats.org/officeDocument/2006/relationships/hyperlink" Target="https://courts.mt.gov/forms/dissolution/kid" TargetMode="External"/><Relationship Id="rId73" Type="http://schemas.openxmlformats.org/officeDocument/2006/relationships/hyperlink" Target="https://www.courts.state.nh.us/fdpp/divorce_without_minor.htm" TargetMode="External"/><Relationship Id="rId78" Type="http://schemas.openxmlformats.org/officeDocument/2006/relationships/hyperlink" Target="https://www.courts.state.nh.us/fdpp/divorce_with_minor.htm" TargetMode="External"/><Relationship Id="rId94" Type="http://schemas.openxmlformats.org/officeDocument/2006/relationships/hyperlink" Target="https://govt.westlaw.com/azrules/Document/NE901BAB02AC711E39FC798210619D4BA?transitionType=Default&amp;contextData=(sc.Default)" TargetMode="External"/><Relationship Id="rId99" Type="http://schemas.openxmlformats.org/officeDocument/2006/relationships/hyperlink" Target="https://www.azcourts.gov/domesticviolencelaw/AZPOINT" TargetMode="External"/><Relationship Id="rId101" Type="http://schemas.openxmlformats.org/officeDocument/2006/relationships/hyperlink" Target="https://www.azcourts.gov/efilinginformation/Forms-Assembly-Information" TargetMode="External"/><Relationship Id="rId122" Type="http://schemas.openxmlformats.org/officeDocument/2006/relationships/hyperlink" Target="https://courts.delaware.gov/family/divorce/" TargetMode="External"/><Relationship Id="rId143" Type="http://schemas.openxmlformats.org/officeDocument/2006/relationships/hyperlink" Target="https://www.flcourts.org/Resources-Services/Court-Improvement/Family-Courts/Family-Law-Self-Help-Information" TargetMode="External"/><Relationship Id="rId148" Type="http://schemas.openxmlformats.org/officeDocument/2006/relationships/hyperlink" Target="https://www.flcourts.org/content/download/403076/3456790/905b.pdf" TargetMode="External"/><Relationship Id="rId164" Type="http://schemas.openxmlformats.org/officeDocument/2006/relationships/hyperlink" Target="http://www.legalaidok.org/" TargetMode="External"/><Relationship Id="rId169" Type="http://schemas.openxmlformats.org/officeDocument/2006/relationships/hyperlink" Target="http://www.ramajudicial.pr/PROSE/996.pdf" TargetMode="External"/><Relationship Id="rId185" Type="http://schemas.openxmlformats.org/officeDocument/2006/relationships/hyperlink" Target="https://www.tncourts.gov/" TargetMode="External"/><Relationship Id="rId4" Type="http://schemas.openxmlformats.org/officeDocument/2006/relationships/hyperlink" Target="https://isc.idaho.gov/icar49" TargetMode="External"/><Relationship Id="rId9" Type="http://schemas.openxmlformats.org/officeDocument/2006/relationships/hyperlink" Target="https://idaho.tylerhost.net/SRL/SRL/" TargetMode="External"/><Relationship Id="rId180" Type="http://schemas.openxmlformats.org/officeDocument/2006/relationships/hyperlink" Target="http://illinoiscourts.gov/Forms/approved/procedures/Fee_Waiver.asp" TargetMode="External"/><Relationship Id="rId210" Type="http://schemas.openxmlformats.org/officeDocument/2006/relationships/hyperlink" Target="https://indianalegalhelp.org/court-forms/" TargetMode="External"/><Relationship Id="rId215" Type="http://schemas.openxmlformats.org/officeDocument/2006/relationships/hyperlink" Target="https://indianalegalhelp.org/court-forms/forms-child-support/" TargetMode="External"/><Relationship Id="rId26" Type="http://schemas.openxmlformats.org/officeDocument/2006/relationships/hyperlink" Target="https://www.lsba.org/Public/FindLegalHelp/SelfRepresentation.aspx" TargetMode="External"/><Relationship Id="rId231" Type="http://schemas.openxmlformats.org/officeDocument/2006/relationships/hyperlink" Target="http://nycourts.gov/CourtHelp/DIY/foreclosureAnswer.shtml" TargetMode="External"/><Relationship Id="rId47" Type="http://schemas.openxmlformats.org/officeDocument/2006/relationships/hyperlink" Target="https://www.courts.mo.gov/page.jsp?id=5240" TargetMode="External"/><Relationship Id="rId68" Type="http://schemas.openxmlformats.org/officeDocument/2006/relationships/hyperlink" Target="https://www.ndcourts.gov/Media/Default/Legal%20Resources/Legal%20Self%20Help/Protective%20Orders/Instructions-Domestic-Violence-Protection-Order.pdf" TargetMode="External"/><Relationship Id="rId89" Type="http://schemas.openxmlformats.org/officeDocument/2006/relationships/hyperlink" Target="https://www.azcourts.gov/selfservicecenter/Landlord-Tenant-Disputes-Eviction-Actions" TargetMode="External"/><Relationship Id="rId112" Type="http://schemas.openxmlformats.org/officeDocument/2006/relationships/hyperlink" Target="https://www.courts.ca.gov/1199.htm" TargetMode="External"/><Relationship Id="rId133" Type="http://schemas.openxmlformats.org/officeDocument/2006/relationships/hyperlink" Target="https://atj.flcourts.org/wp-content/uploads/2020/02/Access-Commission-long-range-plan.pdf" TargetMode="External"/><Relationship Id="rId154" Type="http://schemas.openxmlformats.org/officeDocument/2006/relationships/hyperlink" Target="https://supremecourt.nebraska.gov/sites/default/files/2017-2019-strategic-agenda.pdf" TargetMode="External"/><Relationship Id="rId175" Type="http://schemas.openxmlformats.org/officeDocument/2006/relationships/hyperlink" Target="https://ujslawhelp.sd.gov/divorcewithout.aspx" TargetMode="External"/><Relationship Id="rId196" Type="http://schemas.openxmlformats.org/officeDocument/2006/relationships/hyperlink" Target="http://www.courts.wa.gov/forms/?fa=forms.contribute&amp;formID=13" TargetMode="External"/><Relationship Id="rId200" Type="http://schemas.openxmlformats.org/officeDocument/2006/relationships/hyperlink" Target="http://www.courtswv.gov/lower-courts/divorce-forms/index-divorce-forms.html" TargetMode="External"/><Relationship Id="rId16" Type="http://schemas.openxmlformats.org/officeDocument/2006/relationships/hyperlink" Target="https://ldja.net/links" TargetMode="External"/><Relationship Id="rId221" Type="http://schemas.openxmlformats.org/officeDocument/2006/relationships/hyperlink" Target="http://ww2.nycourts.gov/divorce/divorce_withchildrenunder21.shtml" TargetMode="External"/><Relationship Id="rId37" Type="http://schemas.openxmlformats.org/officeDocument/2006/relationships/hyperlink" Target="https://www.courts.maine.gov/fees_forms/forms/index.shtml" TargetMode="External"/><Relationship Id="rId58" Type="http://schemas.openxmlformats.org/officeDocument/2006/relationships/hyperlink" Target="https://www.ndcourts.gov/legal-self-help/divorce" TargetMode="External"/><Relationship Id="rId79" Type="http://schemas.openxmlformats.org/officeDocument/2006/relationships/hyperlink" Target="https://www.courts.state.nh.us/fdpp/support.htm" TargetMode="External"/><Relationship Id="rId102" Type="http://schemas.openxmlformats.org/officeDocument/2006/relationships/hyperlink" Target="https://www.azcourts.gov/efilinginformation/Forms-Assembly-Information" TargetMode="External"/><Relationship Id="rId123" Type="http://schemas.openxmlformats.org/officeDocument/2006/relationships/hyperlink" Target="https://www.courts.delaware.gov/commonpleas/agency/docs/AD2012-2.pdf" TargetMode="External"/><Relationship Id="rId144" Type="http://schemas.openxmlformats.org/officeDocument/2006/relationships/hyperlink" Target="https://www.flcourts.org/Resources-Services/Court-Improvement/Family-Courts/Family-Law-Self-Help-Information" TargetMode="External"/><Relationship Id="rId90" Type="http://schemas.openxmlformats.org/officeDocument/2006/relationships/hyperlink" Target="https://www.azcourts.gov/selfservicecenter/Civil-Law-Forms-Over-10-000" TargetMode="External"/><Relationship Id="rId165" Type="http://schemas.openxmlformats.org/officeDocument/2006/relationships/hyperlink" Target="https://www.courts.oregon.gov/about/Documents/2020-21-Strategic-Campaign_WebCopy.pdf" TargetMode="External"/><Relationship Id="rId186" Type="http://schemas.openxmlformats.org/officeDocument/2006/relationships/hyperlink" Target="https://www.tncourts.gov/rules/supreme-court/29" TargetMode="External"/><Relationship Id="rId211" Type="http://schemas.openxmlformats.org/officeDocument/2006/relationships/hyperlink" Target="https://www.in.gov/judiciary/" TargetMode="External"/><Relationship Id="rId232" Type="http://schemas.openxmlformats.org/officeDocument/2006/relationships/hyperlink" Target="https://iappscontent.courts.state.ny.us/NYSCEF/live/unrepresented/UnrepresentedHomePage.html" TargetMode="External"/><Relationship Id="rId27" Type="http://schemas.openxmlformats.org/officeDocument/2006/relationships/hyperlink" Target="http://www.mdcourts.gov/mdatjc/pdfs/writingforsrls.pdf" TargetMode="External"/><Relationship Id="rId48" Type="http://schemas.openxmlformats.org/officeDocument/2006/relationships/hyperlink" Target="https://courts.ms.gov/" TargetMode="External"/><Relationship Id="rId69" Type="http://schemas.openxmlformats.org/officeDocument/2006/relationships/hyperlink" Target="https://www.ndcourts.gov/legal-self-help/divorce" TargetMode="External"/><Relationship Id="rId113" Type="http://schemas.openxmlformats.org/officeDocument/2006/relationships/hyperlink" Target="https://www.courts.ca.gov/1271.htm" TargetMode="External"/><Relationship Id="rId134" Type="http://schemas.openxmlformats.org/officeDocument/2006/relationships/hyperlink" Target="https://www.flcourts.org/content/download/633407/7196991/file/voices-in-the-civil-justice-system.pdf" TargetMode="External"/><Relationship Id="rId80" Type="http://schemas.openxmlformats.org/officeDocument/2006/relationships/hyperlink" Target="https://www.courts.state.nh.us/nh-e-court-project/self.htm" TargetMode="External"/><Relationship Id="rId155" Type="http://schemas.openxmlformats.org/officeDocument/2006/relationships/hyperlink" Target="https://nvcourts.gov/AOC/Programs_and_Services/Protection_Orders/Overview/" TargetMode="External"/><Relationship Id="rId176" Type="http://schemas.openxmlformats.org/officeDocument/2006/relationships/hyperlink" Target="https://ujslawhelp.sd.gov/divorcewith.aspx" TargetMode="External"/><Relationship Id="rId197" Type="http://schemas.openxmlformats.org/officeDocument/2006/relationships/hyperlink" Target="http://www.courts.wa.gov/forms/?fa=forms.contribute&amp;formID=13" TargetMode="External"/><Relationship Id="rId201" Type="http://schemas.openxmlformats.org/officeDocument/2006/relationships/hyperlink" Target="http://www.courtswv.gov/" TargetMode="External"/><Relationship Id="rId222" Type="http://schemas.openxmlformats.org/officeDocument/2006/relationships/hyperlink" Target="http://ww2.nycourts.gov/forms/familycourt/childsupport.shtml" TargetMode="External"/><Relationship Id="rId17" Type="http://schemas.openxmlformats.org/officeDocument/2006/relationships/hyperlink" Target="https://vimeo.com/159836535" TargetMode="External"/><Relationship Id="rId38" Type="http://schemas.openxmlformats.org/officeDocument/2006/relationships/hyperlink" Target="https://www.courts.maine.gov/fees_forms/forms/pdf_forms/fm/fillable/fm-050-child-support-affidavit.pdf" TargetMode="External"/><Relationship Id="rId59" Type="http://schemas.openxmlformats.org/officeDocument/2006/relationships/hyperlink" Target="https://www.ndcourts.gov/Media/Default/Legal%20Resources/Legal%20Self%20Help/Protective%20Orders/Instructions-Domestic-Violence-Protection-Order.pdf" TargetMode="External"/><Relationship Id="rId103" Type="http://schemas.openxmlformats.org/officeDocument/2006/relationships/hyperlink" Target="https://www.azcourts.gov/efilinginformation/Forms-Assembly-Information" TargetMode="External"/><Relationship Id="rId124" Type="http://schemas.openxmlformats.org/officeDocument/2006/relationships/hyperlink" Target="https://courts.delaware.gov/jpcourt/jpfees.aspx" TargetMode="External"/><Relationship Id="rId70" Type="http://schemas.openxmlformats.org/officeDocument/2006/relationships/hyperlink" Target="https://www.ndcourts.gov/legal-self-help/divorce" TargetMode="External"/><Relationship Id="rId91" Type="http://schemas.openxmlformats.org/officeDocument/2006/relationships/hyperlink" Target="https://www.azcourts.gov/selfservicecenter/Self-Service-Center-Resources" TargetMode="External"/><Relationship Id="rId145" Type="http://schemas.openxmlformats.org/officeDocument/2006/relationships/hyperlink" Target="https://www.myflcourtaccess.com/default.aspx" TargetMode="External"/><Relationship Id="rId166" Type="http://schemas.openxmlformats.org/officeDocument/2006/relationships/hyperlink" Target="https://www.courts.oregon.gov/Pages/default.aspx" TargetMode="External"/><Relationship Id="rId187" Type="http://schemas.openxmlformats.org/officeDocument/2006/relationships/hyperlink" Target="https://www.tncourts.gov/node/622453" TargetMode="External"/><Relationship Id="rId1" Type="http://schemas.openxmlformats.org/officeDocument/2006/relationships/hyperlink" Target="https://courtselfhelp.idaho.gov/docs/forms/CAO_FW_Instr_1.pdf" TargetMode="External"/><Relationship Id="rId212" Type="http://schemas.openxmlformats.org/officeDocument/2006/relationships/hyperlink" Target="https://www.in.gov/judiciary/" TargetMode="External"/><Relationship Id="rId233" Type="http://schemas.openxmlformats.org/officeDocument/2006/relationships/printerSettings" Target="../printerSettings/printerSettings2.bin"/><Relationship Id="rId28" Type="http://schemas.openxmlformats.org/officeDocument/2006/relationships/hyperlink" Target="https://mdcourts.gov/sites/default/files/court-forms/family/forms/ccdr020.pdf/ccdr020.pdf" TargetMode="External"/><Relationship Id="rId49" Type="http://schemas.openxmlformats.org/officeDocument/2006/relationships/hyperlink" Target="https://courts.mt.gov/portals/189/supreme/boards/a2j/docs/19-20strategicplan.pdf" TargetMode="External"/><Relationship Id="rId114" Type="http://schemas.openxmlformats.org/officeDocument/2006/relationships/hyperlink" Target="https://www.courts.ca.gov/27822.htm" TargetMode="External"/><Relationship Id="rId60" Type="http://schemas.openxmlformats.org/officeDocument/2006/relationships/hyperlink" Target="https://www.ndcourts.gov/legal-self-help/divorce" TargetMode="External"/><Relationship Id="rId81" Type="http://schemas.openxmlformats.org/officeDocument/2006/relationships/hyperlink" Target="https://www.azcourts.gov/jnc/FrequentlyAskedQuestions.aspx" TargetMode="External"/><Relationship Id="rId135" Type="http://schemas.openxmlformats.org/officeDocument/2006/relationships/hyperlink" Target="https://www.floridasupremecourt.org/content/download/240985/2130741/AOSC14-65.pdf" TargetMode="External"/><Relationship Id="rId156" Type="http://schemas.openxmlformats.org/officeDocument/2006/relationships/hyperlink" Target="https://nvcourts.gov/" TargetMode="External"/><Relationship Id="rId177" Type="http://schemas.openxmlformats.org/officeDocument/2006/relationships/hyperlink" Target="http://illinoiscourts.gov/Forms/approved/procedures/motion.asp" TargetMode="External"/><Relationship Id="rId198" Type="http://schemas.openxmlformats.org/officeDocument/2006/relationships/hyperlink" Target="http://www.courts.wa.gov/forms/?fa=forms.contribute&amp;formID=53" TargetMode="External"/><Relationship Id="rId202" Type="http://schemas.openxmlformats.org/officeDocument/2006/relationships/hyperlink" Target="https://www.azcourts.gov/selfservicecenter/Resources" TargetMode="External"/><Relationship Id="rId223" Type="http://schemas.openxmlformats.org/officeDocument/2006/relationships/hyperlink" Target="https://www.nycourts.gov/forms/foreclosure/" TargetMode="External"/><Relationship Id="rId18" Type="http://schemas.openxmlformats.org/officeDocument/2006/relationships/hyperlink" Target="https://www.lsba.org/documents/ATJ/March2020FocusonATJ.pdf." TargetMode="External"/><Relationship Id="rId39" Type="http://schemas.openxmlformats.org/officeDocument/2006/relationships/hyperlink" Target="https://www.courts.maine.gov/fees_forms/forms/index.shtml" TargetMode="External"/><Relationship Id="rId50" Type="http://schemas.openxmlformats.org/officeDocument/2006/relationships/hyperlink" Target="https://www.surveymonkey.com/r/SRLResourceFeedback" TargetMode="External"/><Relationship Id="rId104" Type="http://schemas.openxmlformats.org/officeDocument/2006/relationships/hyperlink" Target="https://www.azcourts.gov/efilinginformation/Forms-Assembly-Information" TargetMode="External"/><Relationship Id="rId125" Type="http://schemas.openxmlformats.org/officeDocument/2006/relationships/hyperlink" Target="https://courts.delaware.gov/family/divorce/index.aspx" TargetMode="External"/><Relationship Id="rId146" Type="http://schemas.openxmlformats.org/officeDocument/2006/relationships/hyperlink" Target="https://www.flcourts.org/content/download/403028/3456502/901a.pdf" TargetMode="External"/><Relationship Id="rId167" Type="http://schemas.openxmlformats.org/officeDocument/2006/relationships/hyperlink" Target="http://www.ramajudicial.pr/formularios/OAT-991-Demanda-y-Orden-bajo-Regla-60.pdf" TargetMode="External"/><Relationship Id="rId188" Type="http://schemas.openxmlformats.org/officeDocument/2006/relationships/hyperlink" Target="https://www.tncourts.gov/node/4684225" TargetMode="External"/><Relationship Id="rId71" Type="http://schemas.openxmlformats.org/officeDocument/2006/relationships/hyperlink" Target="https://www.ndcourts.gov/legal-self-help/amend-child-support" TargetMode="External"/><Relationship Id="rId92" Type="http://schemas.openxmlformats.org/officeDocument/2006/relationships/hyperlink" Target="https://www.azcourts.gov/selfservicecenter/Resources" TargetMode="External"/><Relationship Id="rId213" Type="http://schemas.openxmlformats.org/officeDocument/2006/relationships/hyperlink" Target="https://indianalegalhelp.org/court-forms/forms-divorce/" TargetMode="External"/><Relationship Id="rId234" Type="http://schemas.openxmlformats.org/officeDocument/2006/relationships/drawing" Target="../drawings/drawing6.xml"/><Relationship Id="rId2" Type="http://schemas.openxmlformats.org/officeDocument/2006/relationships/hyperlink" Target="https://courtselfhelp.idaho.gov/Local" TargetMode="External"/><Relationship Id="rId29" Type="http://schemas.openxmlformats.org/officeDocument/2006/relationships/hyperlink" Target="https://www.mdcourts.gov/sites/default/files/import/mdatjc/pdfs/manual.pdf%20(page%204)" TargetMode="External"/><Relationship Id="rId40" Type="http://schemas.openxmlformats.org/officeDocument/2006/relationships/hyperlink" Target="https://www.courts.maine.gov/fees_forms/forms/index.shtml" TargetMode="External"/><Relationship Id="rId115" Type="http://schemas.openxmlformats.org/officeDocument/2006/relationships/hyperlink" Target="https://www.courts.ca.gov/1048.htmCalifornia%20is%20a%20non-judicial%20foreclosure%20state,%20so%20no%20forms%20needed." TargetMode="External"/><Relationship Id="rId136" Type="http://schemas.openxmlformats.org/officeDocument/2006/relationships/hyperlink" Target="http://www.leg.state.fl.us/Statutes/index.cfm?App_mode=Display_Statute&amp;Search_String=&amp;URL=0000-0099/0057/Sections/0057.081.html" TargetMode="External"/><Relationship Id="rId157" Type="http://schemas.openxmlformats.org/officeDocument/2006/relationships/hyperlink" Target="https://nvcourts.gov/" TargetMode="External"/><Relationship Id="rId178" Type="http://schemas.openxmlformats.org/officeDocument/2006/relationships/hyperlink" Target="https://ujslawhelp.sd.gov/DomesticViolence.aspx" TargetMode="External"/><Relationship Id="rId61" Type="http://schemas.openxmlformats.org/officeDocument/2006/relationships/hyperlink" Target="https://www.ndcourts.gov/legal-self-help/amend-child-support" TargetMode="External"/><Relationship Id="rId82" Type="http://schemas.openxmlformats.org/officeDocument/2006/relationships/hyperlink" Target="https://www.azcourts.gov/Portals/74/ACAJ/Annual%20Reports/2019%20Annual%20Report%20ACAJ.pdf?ver=2019-12-24-102730-840" TargetMode="External"/><Relationship Id="rId199" Type="http://schemas.openxmlformats.org/officeDocument/2006/relationships/hyperlink" Target="http://www.courts.wa.gov/forms/?fa=forms.contribute&amp;formID=16" TargetMode="External"/><Relationship Id="rId203" Type="http://schemas.openxmlformats.org/officeDocument/2006/relationships/hyperlink" Target="https://www.americanbar.org/groups/legal_aid_indigent_defendants/resource_center_for_access_to_justice/atj-commissions/commission-directory/" TargetMode="External"/><Relationship Id="rId19" Type="http://schemas.openxmlformats.org/officeDocument/2006/relationships/hyperlink" Target="https://www.lsba.org/Public/FindLegalHelp/Forms.aspx" TargetMode="External"/><Relationship Id="rId224" Type="http://schemas.openxmlformats.org/officeDocument/2006/relationships/hyperlink" Target="http://ww2.nycourts.gov/divorce/divorce_withchildrenunder21.shtml" TargetMode="External"/><Relationship Id="rId30" Type="http://schemas.openxmlformats.org/officeDocument/2006/relationships/hyperlink" Target="https://www.courts.maine.gov/fees_forms/forms/index.shtml" TargetMode="External"/><Relationship Id="rId105" Type="http://schemas.openxmlformats.org/officeDocument/2006/relationships/hyperlink" Target="https://www.azcourts.gov/efilinginformation/Forms-Assembly-Information" TargetMode="External"/><Relationship Id="rId126" Type="http://schemas.openxmlformats.org/officeDocument/2006/relationships/hyperlink" Target="https://courts.delaware.gov/family/divorce/index.aspx" TargetMode="External"/><Relationship Id="rId147" Type="http://schemas.openxmlformats.org/officeDocument/2006/relationships/hyperlink" Target="https://www.flcourts.org/content/download/403030/3456514/901b1.pdf" TargetMode="External"/><Relationship Id="rId168" Type="http://schemas.openxmlformats.org/officeDocument/2006/relationships/hyperlink" Target="http://www.ramajudicial.pr/medidas-cautelares/Information-sheet-about-videoconference.pdf" TargetMode="External"/><Relationship Id="rId51" Type="http://schemas.openxmlformats.org/officeDocument/2006/relationships/hyperlink" Target="https://courts.mt.gov/forms/dissolution/nokid" TargetMode="External"/><Relationship Id="rId72" Type="http://schemas.openxmlformats.org/officeDocument/2006/relationships/hyperlink" Target="https://www.ndcourts.gov/supreme-court/rules/rules-of-court/rule-3-5-electronic-filing-in-district-court" TargetMode="External"/><Relationship Id="rId93" Type="http://schemas.openxmlformats.org/officeDocument/2006/relationships/hyperlink" Target="https://www.azcourts.gov/AZ-Courts" TargetMode="External"/><Relationship Id="rId189" Type="http://schemas.openxmlformats.org/officeDocument/2006/relationships/hyperlink" Target="https://www.tncourts.gov/node/305439" TargetMode="External"/><Relationship Id="rId3" Type="http://schemas.openxmlformats.org/officeDocument/2006/relationships/hyperlink" Target="https://courtselfhelp.idaho.gov/Local" TargetMode="External"/><Relationship Id="rId214" Type="http://schemas.openxmlformats.org/officeDocument/2006/relationships/hyperlink" Target="https://indianalegalhelp.org/court-forms/forms-divorce/" TargetMode="External"/><Relationship Id="rId116" Type="http://schemas.openxmlformats.org/officeDocument/2006/relationships/hyperlink" Target="https://courts.delaware.gov/supreme/access.aspx" TargetMode="External"/><Relationship Id="rId137" Type="http://schemas.openxmlformats.org/officeDocument/2006/relationships/hyperlink" Target="http://www.leg.state.fl.us/Statutes/index.cfm?StatuteYear=2018&amp;App_mode=Display_Statute&amp;URL=0000-0099/0057/Sections/0057.082.html" TargetMode="External"/><Relationship Id="rId158" Type="http://schemas.openxmlformats.org/officeDocument/2006/relationships/hyperlink" Target="http://selfhelp.nvcourts.gov/self-help/getting-started/court-forms-fees-and-waivers/court-fees-and-fee-waivers"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courts.mt.gov/portals/189/cao/hr/policies/personnel/policy/200_nondiscrimination.pdf" TargetMode="External"/><Relationship Id="rId21" Type="http://schemas.openxmlformats.org/officeDocument/2006/relationships/hyperlink" Target="https://www.courts.maine.gov/access/mjb-language-access-plan.pdf%20see%20pg%2038" TargetMode="External"/><Relationship Id="rId42" Type="http://schemas.openxmlformats.org/officeDocument/2006/relationships/hyperlink" Target="https://courts.delaware.gov/forms/download.aspx?id=64928" TargetMode="External"/><Relationship Id="rId47" Type="http://schemas.openxmlformats.org/officeDocument/2006/relationships/hyperlink" Target="https://courts.delaware.gov/forms/download.aspx?id=64928" TargetMode="External"/><Relationship Id="rId63" Type="http://schemas.openxmlformats.org/officeDocument/2006/relationships/hyperlink" Target="http://www.tncourts.gov/programs/court-interpreters/find-court-interpreter.%20%20Tennessee's%20language%20services%20office%20is%20a%20division%20of%20the%20Office%20of%20Court%20Administration" TargetMode="External"/><Relationship Id="rId68" Type="http://schemas.openxmlformats.org/officeDocument/2006/relationships/hyperlink" Target="http://www.tncourts.gov/sites/default/files/docs/final_tn_statewide_lep_plan_july_2018.pdf" TargetMode="External"/><Relationship Id="rId84" Type="http://schemas.openxmlformats.org/officeDocument/2006/relationships/printerSettings" Target="../printerSettings/printerSettings3.bin"/><Relationship Id="rId16" Type="http://schemas.openxmlformats.org/officeDocument/2006/relationships/hyperlink" Target="https://www.courts.maine.gov/access/mjb-language-access-plan.pdf" TargetMode="External"/><Relationship Id="rId11" Type="http://schemas.openxmlformats.org/officeDocument/2006/relationships/hyperlink" Target="https://www.lasc.org/court_interpreters/Language_Access_Bench_Card.pdf" TargetMode="External"/><Relationship Id="rId32" Type="http://schemas.openxmlformats.org/officeDocument/2006/relationships/hyperlink" Target="https://www.arcourts.gov/administration/interpreters/court-personnel-resources" TargetMode="External"/><Relationship Id="rId37" Type="http://schemas.openxmlformats.org/officeDocument/2006/relationships/hyperlink" Target="https://www.azcourts.gov/interpreter" TargetMode="External"/><Relationship Id="rId53" Type="http://schemas.openxmlformats.org/officeDocument/2006/relationships/hyperlink" Target="https://courts.delaware.gov/help/espanol.aspx" TargetMode="External"/><Relationship Id="rId58" Type="http://schemas.openxmlformats.org/officeDocument/2006/relationships/hyperlink" Target="http://ramajudicial.pr/Guias-Videoconferencia-2020.pdf" TargetMode="External"/><Relationship Id="rId74" Type="http://schemas.openxmlformats.org/officeDocument/2006/relationships/hyperlink" Target="http://www.courts.state.va.us/courtadmin/aoc/djs/programs/interpreters/home.html" TargetMode="External"/><Relationship Id="rId79" Type="http://schemas.openxmlformats.org/officeDocument/2006/relationships/hyperlink" Target="https://www.in.gov/judiciary/interpreter/3447.htm" TargetMode="External"/><Relationship Id="rId5" Type="http://schemas.openxmlformats.org/officeDocument/2006/relationships/hyperlink" Target="https://www.lasc.org/court_interpreters/Language_Access_Bench_Card.pdf" TargetMode="External"/><Relationship Id="rId19" Type="http://schemas.openxmlformats.org/officeDocument/2006/relationships/hyperlink" Target="https://www.courts.maine.gov/maine_courts/admin/interpreters/interpreter-requirements.pdf" TargetMode="External"/><Relationship Id="rId14" Type="http://schemas.openxmlformats.org/officeDocument/2006/relationships/hyperlink" Target="https://www.courts.maine.gov/access/mjb-language-access-plan.pdf;" TargetMode="External"/><Relationship Id="rId22" Type="http://schemas.openxmlformats.org/officeDocument/2006/relationships/hyperlink" Target="https://www.courts.mo.gov/page.jsp?id=180" TargetMode="External"/><Relationship Id="rId27" Type="http://schemas.openxmlformats.org/officeDocument/2006/relationships/hyperlink" Target="https://www.ndcourts.gov/Media/Default/Legal%20Resources/court-interpreter/pol522.pdf" TargetMode="External"/><Relationship Id="rId30" Type="http://schemas.openxmlformats.org/officeDocument/2006/relationships/hyperlink" Target="http://illinoiscourts.gov/CivilJustice/LanguageAccess/Resources.asp" TargetMode="External"/><Relationship Id="rId35" Type="http://schemas.openxmlformats.org/officeDocument/2006/relationships/hyperlink" Target="https://www.arcourts.gov/sites/default/files/AR%20Supreme%20Court%20Per%20Curiam%20Order%201999%200930.pdf" TargetMode="External"/><Relationship Id="rId43" Type="http://schemas.openxmlformats.org/officeDocument/2006/relationships/hyperlink" Target="https://courts.delaware.gov/forms/download.aspx?id=64928" TargetMode="External"/><Relationship Id="rId48" Type="http://schemas.openxmlformats.org/officeDocument/2006/relationships/hyperlink" Target="https://courts.delaware.gov/forms/download.aspx?id=64928" TargetMode="External"/><Relationship Id="rId56" Type="http://schemas.openxmlformats.org/officeDocument/2006/relationships/hyperlink" Target="https://www.ncsc.org/services-and-experts/areas-of-expertise/language-access/resources-for-program-managers/lap-map/nebraska" TargetMode="External"/><Relationship Id="rId64" Type="http://schemas.openxmlformats.org/officeDocument/2006/relationships/hyperlink" Target="https://www.tncourts.gov/node/1072234" TargetMode="External"/><Relationship Id="rId69" Type="http://schemas.openxmlformats.org/officeDocument/2006/relationships/hyperlink" Target="https://www.tncourts.gov/programs/court-interpreters/become-interpreter;%20Tennessee%20Supreme%20Court%20Rules%2042" TargetMode="External"/><Relationship Id="rId77" Type="http://schemas.openxmlformats.org/officeDocument/2006/relationships/hyperlink" Target="https://www.jud.ct.gov/external/news/jobs/interpreter.htm" TargetMode="External"/><Relationship Id="rId8" Type="http://schemas.openxmlformats.org/officeDocument/2006/relationships/hyperlink" Target="https://www.lasc.org/court_interpreters/Language_Access_Bench_Card.pdf" TargetMode="External"/><Relationship Id="rId51" Type="http://schemas.openxmlformats.org/officeDocument/2006/relationships/hyperlink" Target="https://courts.delaware.gov/forms/download.aspx?id=64928" TargetMode="External"/><Relationship Id="rId72" Type="http://schemas.openxmlformats.org/officeDocument/2006/relationships/hyperlink" Target="https://www.txcourts.gov/publications-training/training-materials/webinars/all-webinars/court-services/language-access/" TargetMode="External"/><Relationship Id="rId80" Type="http://schemas.openxmlformats.org/officeDocument/2006/relationships/hyperlink" Target="https://kycourts.gov/courtprograms/CIS/Documents/Orgchart11102016.pdfhttps:/kycourts.gov/courtprograms/CIS/Pages/default.aspx" TargetMode="External"/><Relationship Id="rId85" Type="http://schemas.openxmlformats.org/officeDocument/2006/relationships/drawing" Target="../drawings/drawing7.xml"/><Relationship Id="rId3" Type="http://schemas.openxmlformats.org/officeDocument/2006/relationships/hyperlink" Target="https://isc.idaho.gov/icar52An%20interpreter%20shall%20be%20appointed%20when%20the%20appointing%20authority%20or%20his/her%20designee%20determines%20that%20a%20principal%20p+C85arty%20in%20interest%20or%20witness%20does%20not%20communicate%20in%20or%20understand%20the%20English%20language%20sufficiently%20to%20permit%20effective%20participation%20in%20a%20court%20proceeding." TargetMode="External"/><Relationship Id="rId12" Type="http://schemas.openxmlformats.org/officeDocument/2006/relationships/hyperlink" Target="https://www.courts.maine.gov/access/mjb-language-access-plan.pdf" TargetMode="External"/><Relationship Id="rId17" Type="http://schemas.openxmlformats.org/officeDocument/2006/relationships/hyperlink" Target="https://www.courts.maine.gov/access/mjb-language-access-plan.pdf" TargetMode="External"/><Relationship Id="rId25" Type="http://schemas.openxmlformats.org/officeDocument/2006/relationships/hyperlink" Target="https://www.courts.mo.gov/file.jsp?id=66453" TargetMode="External"/><Relationship Id="rId33" Type="http://schemas.openxmlformats.org/officeDocument/2006/relationships/hyperlink" Target="https://www.arcourts.gov/sites/default/files/Bench%20Card%20for%20Judges%20Working%20with%20Interpreters%20April%202017.pdf" TargetMode="External"/><Relationship Id="rId38" Type="http://schemas.openxmlformats.org/officeDocument/2006/relationships/hyperlink" Target="https://www.azcourts.gov/Portals/74/CIPAC/ApprovedMeetingMinutes/MeetingMinutes_CIPAC_2.2016_APPVD.pdf" TargetMode="External"/><Relationship Id="rId46" Type="http://schemas.openxmlformats.org/officeDocument/2006/relationships/hyperlink" Target="https://courts.delaware.gov/forms/download.aspx?id=64928" TargetMode="External"/><Relationship Id="rId59" Type="http://schemas.openxmlformats.org/officeDocument/2006/relationships/hyperlink" Target="http://ramajudicial.pr/Guias-Videoconferencia-2020.pdf" TargetMode="External"/><Relationship Id="rId67" Type="http://schemas.openxmlformats.org/officeDocument/2006/relationships/hyperlink" Target="http://www.tncourts.gov/sites/default/files/docs/final_tn_statewide_lep_plan_july_2018.pdf" TargetMode="External"/><Relationship Id="rId20" Type="http://schemas.openxmlformats.org/officeDocument/2006/relationships/hyperlink" Target="https://www.courts.maine.gov/citizen_help/access_interp.html" TargetMode="External"/><Relationship Id="rId41" Type="http://schemas.openxmlformats.org/officeDocument/2006/relationships/hyperlink" Target="https://courts.delaware.gov/help/espanol.aspx%20AD%20107%20and%20AD%20163" TargetMode="External"/><Relationship Id="rId54" Type="http://schemas.openxmlformats.org/officeDocument/2006/relationships/hyperlink" Target="https://courts.delaware.gov/forms/" TargetMode="External"/><Relationship Id="rId62" Type="http://schemas.openxmlformats.org/officeDocument/2006/relationships/hyperlink" Target="http://www.tncourts.gov/sites/default/files/docs/final_tn_statewide_lep_plan_july_2018.pdf" TargetMode="External"/><Relationship Id="rId70" Type="http://schemas.openxmlformats.org/officeDocument/2006/relationships/hyperlink" Target="http://www.tncourts.gov/sites/default/files/docs/final_tn_statewide_lep_plan_july_2018.pdfTennessee%20Supreme%20Court%20Rules%2042" TargetMode="External"/><Relationship Id="rId75" Type="http://schemas.openxmlformats.org/officeDocument/2006/relationships/hyperlink" Target="http://www.courts.state.va.us/courtadmin/aoc/djs/programs/interpreters/manuals/lep/chapter10.pdf" TargetMode="External"/><Relationship Id="rId83" Type="http://schemas.openxmlformats.org/officeDocument/2006/relationships/hyperlink" Target="https://kycourts.gov/courts/supreme/Rules_Procedures/201715.pdf" TargetMode="External"/><Relationship Id="rId1" Type="http://schemas.openxmlformats.org/officeDocument/2006/relationships/hyperlink" Target="https://isc.idaho.gov/court-interpreter/court-interpreter" TargetMode="External"/><Relationship Id="rId6" Type="http://schemas.openxmlformats.org/officeDocument/2006/relationships/hyperlink" Target="https://www.lasc.org/Language_Access" TargetMode="External"/><Relationship Id="rId15" Type="http://schemas.openxmlformats.org/officeDocument/2006/relationships/hyperlink" Target="https://www.courts.maine.gov/access/mjb-language-access-plan.pdf" TargetMode="External"/><Relationship Id="rId23" Type="http://schemas.openxmlformats.org/officeDocument/2006/relationships/hyperlink" Target="https://www.courts.mo.gov/file.jsp?id=56320" TargetMode="External"/><Relationship Id="rId28" Type="http://schemas.openxmlformats.org/officeDocument/2006/relationships/hyperlink" Target="http://illinoiscourts.gov/CivilJustice/LanguageAccess/default.asp" TargetMode="External"/><Relationship Id="rId36" Type="http://schemas.openxmlformats.org/officeDocument/2006/relationships/hyperlink" Target="https://www.arcourts.gov/sites/default/files/Language%20Identification%20Card.pdf" TargetMode="External"/><Relationship Id="rId49" Type="http://schemas.openxmlformats.org/officeDocument/2006/relationships/hyperlink" Target="https://courts.delaware.gov/forms/download.aspx?id=64928" TargetMode="External"/><Relationship Id="rId57" Type="http://schemas.openxmlformats.org/officeDocument/2006/relationships/hyperlink" Target="https://www.oscn.net/static/forms/aoc_forms/interpreter.asp" TargetMode="External"/><Relationship Id="rId10" Type="http://schemas.openxmlformats.org/officeDocument/2006/relationships/hyperlink" Target="https://www.lasc.org/court_interpreters/Supreme_Court_Oral_Exam_Policy.pdf" TargetMode="External"/><Relationship Id="rId31" Type="http://schemas.openxmlformats.org/officeDocument/2006/relationships/hyperlink" Target="http://illinoiscourts.gov/CivilJustice/LanguageAccess/Resources.asp" TargetMode="External"/><Relationship Id="rId44" Type="http://schemas.openxmlformats.org/officeDocument/2006/relationships/hyperlink" Target="https://courts.delaware.gov/aoc/courtinterpreter/" TargetMode="External"/><Relationship Id="rId52" Type="http://schemas.openxmlformats.org/officeDocument/2006/relationships/hyperlink" Target="https://courts.delaware.gov/help/espanol.aspx" TargetMode="External"/><Relationship Id="rId60" Type="http://schemas.openxmlformats.org/officeDocument/2006/relationships/hyperlink" Target="https://www.sccourts.org/languageHelp/Court%20InterpreterPolicyandProceduresGuide.pdf" TargetMode="External"/><Relationship Id="rId65" Type="http://schemas.openxmlformats.org/officeDocument/2006/relationships/hyperlink" Target="http://www.tncourts.gov/sites/default/files/docs/final_tn_statewide_lep_plan_july_2018.pdfTennessee%20Supreme%20Court%20Rule%2042%20Section%205." TargetMode="External"/><Relationship Id="rId73" Type="http://schemas.openxmlformats.org/officeDocument/2006/relationships/hyperlink" Target="https://www.utcourts.gov/resources/rules/ucja/ch03/3-306_04.htm" TargetMode="External"/><Relationship Id="rId78" Type="http://schemas.openxmlformats.org/officeDocument/2006/relationships/hyperlink" Target="https://www.in.gov/judiciary/interpreter/3737.htm%20https:/www.in.gov/judiciary/interpreter/3447.htmhttps:/www.in.gov/judiciary/interpreter/3448.htmBench%20Cards%20available%20via%20secured%20InSite%20application%20for%20judges" TargetMode="External"/><Relationship Id="rId81" Type="http://schemas.openxmlformats.org/officeDocument/2006/relationships/hyperlink" Target="https://kycourts.gov/courtprograms/CIS/Pages/complaintprocess.aspx" TargetMode="External"/><Relationship Id="rId4" Type="http://schemas.openxmlformats.org/officeDocument/2006/relationships/hyperlink" Target="https://www.lasc.org/court_interpreters/Court_Signage.pdf" TargetMode="External"/><Relationship Id="rId9" Type="http://schemas.openxmlformats.org/officeDocument/2006/relationships/hyperlink" Target="https://www.lasc.org/court_interpreters/Language_Access_Bench_Card.pdf" TargetMode="External"/><Relationship Id="rId13" Type="http://schemas.openxmlformats.org/officeDocument/2006/relationships/hyperlink" Target="https://www.courts.maine.gov/maine_courts/admin/access_justice.shtml" TargetMode="External"/><Relationship Id="rId18" Type="http://schemas.openxmlformats.org/officeDocument/2006/relationships/hyperlink" Target="https://www.courts.maine.gov/access/mjb-language-access-plan.pdf" TargetMode="External"/><Relationship Id="rId39" Type="http://schemas.openxmlformats.org/officeDocument/2006/relationships/hyperlink" Target="https://www.azcourts.gov/interpreter/Video-Remote-Interpreting" TargetMode="External"/><Relationship Id="rId34" Type="http://schemas.openxmlformats.org/officeDocument/2006/relationships/hyperlink" Target="https://www.arcourts.gov/sites/default/files/Lang%20Svs%20Availibility%20Poster_with_ASL.pdf" TargetMode="External"/><Relationship Id="rId50" Type="http://schemas.openxmlformats.org/officeDocument/2006/relationships/hyperlink" Target="https://courts.delaware.gov/aoc/courtinterpreter/" TargetMode="External"/><Relationship Id="rId55" Type="http://schemas.openxmlformats.org/officeDocument/2006/relationships/hyperlink" Target="https://courts.delaware.gov/forms/download.aspx?id=64928" TargetMode="External"/><Relationship Id="rId76" Type="http://schemas.openxmlformats.org/officeDocument/2006/relationships/hyperlink" Target="http://www.courts.state.va.us/courtadmin/aoc/djs/programs/interpreters/fli_spanish_cert.html" TargetMode="External"/><Relationship Id="rId7" Type="http://schemas.openxmlformats.org/officeDocument/2006/relationships/hyperlink" Target="https://www.lasc.org/Language_Access?p=InterpreterComplaints" TargetMode="External"/><Relationship Id="rId71" Type="http://schemas.openxmlformats.org/officeDocument/2006/relationships/hyperlink" Target="http://www.tncourts.gov/sites/default/files/docs/final_tn_statewide_lep_plan_july_2018.pdf" TargetMode="External"/><Relationship Id="rId2" Type="http://schemas.openxmlformats.org/officeDocument/2006/relationships/hyperlink" Target="https://isc.idaho.gov/court-interpreter/court-interpreter" TargetMode="External"/><Relationship Id="rId29" Type="http://schemas.openxmlformats.org/officeDocument/2006/relationships/hyperlink" Target="https://courts.illinois.gov/CivilJustice/LanguageAccess/AOIC_Language_Access_Program_Manual.pdf" TargetMode="External"/><Relationship Id="rId24" Type="http://schemas.openxmlformats.org/officeDocument/2006/relationships/hyperlink" Target="https://www.courts.mo.gov/file.jsp?id=56320" TargetMode="External"/><Relationship Id="rId40" Type="http://schemas.openxmlformats.org/officeDocument/2006/relationships/hyperlink" Target="https://courts.delaware.gov/forms/download.aspx?id=64928" TargetMode="External"/><Relationship Id="rId45" Type="http://schemas.openxmlformats.org/officeDocument/2006/relationships/hyperlink" Target="https://courts.delaware.gov/forms/download.aspx?id=64928" TargetMode="External"/><Relationship Id="rId66" Type="http://schemas.openxmlformats.org/officeDocument/2006/relationships/hyperlink" Target="http://www.tncourts.gov/sites/default/files/docs/court_interpreter_manual_june_2018.pdf;%20Tennessee%20Supreme%20Court%20Rule%2042,%20Section%205(c)(2)(i)" TargetMode="External"/><Relationship Id="rId61" Type="http://schemas.openxmlformats.org/officeDocument/2006/relationships/hyperlink" Target="https://www.sccourts.org/courtOrders/displayOrder.cfm?orderNo=2019-12-27-01" TargetMode="External"/><Relationship Id="rId82" Type="http://schemas.openxmlformats.org/officeDocument/2006/relationships/hyperlink" Target="https://kycourts.gov/courtprograms/CIS/Pages/SpokenLanguageInterpreter.aspx"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arcourts.gov/administration/interpreters" TargetMode="External"/><Relationship Id="rId18" Type="http://schemas.openxmlformats.org/officeDocument/2006/relationships/hyperlink" Target="https://courts.delaware.gov/forms/download.aspx?id=64928" TargetMode="External"/><Relationship Id="rId26" Type="http://schemas.openxmlformats.org/officeDocument/2006/relationships/hyperlink" Target="https://www.ncsc.org/services-and-experts/areas-of-expertise/language-access/resources-for-program-managers/lap-map/nebraska" TargetMode="External"/><Relationship Id="rId39" Type="http://schemas.openxmlformats.org/officeDocument/2006/relationships/hyperlink" Target="https://statutes.capitol.texas.gov/Docs/HR/htm/HR.121.htm" TargetMode="External"/><Relationship Id="rId21" Type="http://schemas.openxmlformats.org/officeDocument/2006/relationships/hyperlink" Target="https://www.flcourts.org/content/download/217587/1971468/title-ii-guidelines-revised.pdfSee%20p.%209" TargetMode="External"/><Relationship Id="rId34" Type="http://schemas.openxmlformats.org/officeDocument/2006/relationships/hyperlink" Target="https://www.tncourts.gov/administration/human-resources/ada-policy/frequently-asked-questions/program-access" TargetMode="External"/><Relationship Id="rId42" Type="http://schemas.openxmlformats.org/officeDocument/2006/relationships/hyperlink" Target="https://www.utcourts.gov/admin/ada/" TargetMode="External"/><Relationship Id="rId47" Type="http://schemas.openxmlformats.org/officeDocument/2006/relationships/hyperlink" Target="http://www.courts.state.va.us/courts/ada/ada_field_coordinators.pdf" TargetMode="External"/><Relationship Id="rId50" Type="http://schemas.openxmlformats.org/officeDocument/2006/relationships/hyperlink" Target="http://www.courts.wa.gov/committee/?fa=committee.display&amp;item_id=1375&amp;committee_id=143" TargetMode="External"/><Relationship Id="rId55" Type="http://schemas.openxmlformats.org/officeDocument/2006/relationships/hyperlink" Target="http://ww2.nycourts.gov/Accessibility/CourtUsers_Guidelines.shtml" TargetMode="External"/><Relationship Id="rId7" Type="http://schemas.openxmlformats.org/officeDocument/2006/relationships/hyperlink" Target="https://courts.mt.gov/Portals/189/docs/ada-judicial.pdf" TargetMode="External"/><Relationship Id="rId2" Type="http://schemas.openxmlformats.org/officeDocument/2006/relationships/hyperlink" Target="https://www.isc.idaho.gov/main/ADA" TargetMode="External"/><Relationship Id="rId16" Type="http://schemas.openxmlformats.org/officeDocument/2006/relationships/hyperlink" Target="https://www.azcourts.gov/interpreter" TargetMode="External"/><Relationship Id="rId29" Type="http://schemas.openxmlformats.org/officeDocument/2006/relationships/hyperlink" Target="https://www.courts.ri.gov/ADA/Pages/Accommodation%20Process.aspx" TargetMode="External"/><Relationship Id="rId11" Type="http://schemas.openxmlformats.org/officeDocument/2006/relationships/hyperlink" Target="http://illinoiscourts.gov/SupremeCourt/Policies/DisabilityPolicy/default.asp" TargetMode="External"/><Relationship Id="rId24" Type="http://schemas.openxmlformats.org/officeDocument/2006/relationships/hyperlink" Target="http://www.mncourts.gov/ADAAccommodation.aspx" TargetMode="External"/><Relationship Id="rId32" Type="http://schemas.openxmlformats.org/officeDocument/2006/relationships/hyperlink" Target="http://www.tncourts.gov/administration/human-resources/ada-policy/frequently-asked-questions/interacting-persons" TargetMode="External"/><Relationship Id="rId37" Type="http://schemas.openxmlformats.org/officeDocument/2006/relationships/hyperlink" Target="https://www.tncourts.gov/administration/human-resources/ada-policy/frequently-asked-questions/program-access" TargetMode="External"/><Relationship Id="rId40" Type="http://schemas.openxmlformats.org/officeDocument/2006/relationships/hyperlink" Target="https://statutes.capitol.texas.gov/Docs/GV/htm/GV.57.htm" TargetMode="External"/><Relationship Id="rId45" Type="http://schemas.openxmlformats.org/officeDocument/2006/relationships/hyperlink" Target="http://www.courts.state.va.us/courts/ada/home.html" TargetMode="External"/><Relationship Id="rId53" Type="http://schemas.openxmlformats.org/officeDocument/2006/relationships/hyperlink" Target="https://kycourts.gov/AOC/Human-Resources/Pages/Court%20ADA.aspx" TargetMode="External"/><Relationship Id="rId58" Type="http://schemas.openxmlformats.org/officeDocument/2006/relationships/hyperlink" Target="http://ww2.nycourts.gov/Accessibility/index.shtml" TargetMode="External"/><Relationship Id="rId5" Type="http://schemas.openxmlformats.org/officeDocument/2006/relationships/hyperlink" Target="https://law.justia.com/codes/louisiana/2018/code-codeofcivilprocedure/ccp-192.1/" TargetMode="External"/><Relationship Id="rId61" Type="http://schemas.openxmlformats.org/officeDocument/2006/relationships/drawing" Target="../drawings/drawing8.xml"/><Relationship Id="rId19" Type="http://schemas.openxmlformats.org/officeDocument/2006/relationships/hyperlink" Target="https://dhss.delaware.gov/dhss/dph/oaw/sdesa.html" TargetMode="External"/><Relationship Id="rId14" Type="http://schemas.openxmlformats.org/officeDocument/2006/relationships/hyperlink" Target="https://www.arcourts.gov/administration/interpreters/become-an-interpreter" TargetMode="External"/><Relationship Id="rId22" Type="http://schemas.openxmlformats.org/officeDocument/2006/relationships/hyperlink" Target="http://www.mncourts.gov/ADAAccommodation.aspx" TargetMode="External"/><Relationship Id="rId27" Type="http://schemas.openxmlformats.org/officeDocument/2006/relationships/hyperlink" Target="https://supremecourt.nebraska.gov/sites/default/files/AD-2-18.pdf" TargetMode="External"/><Relationship Id="rId30" Type="http://schemas.openxmlformats.org/officeDocument/2006/relationships/hyperlink" Target="https://www.courts.ri.gov/ADA/Pages/Grievance%20Procedure.aspx" TargetMode="External"/><Relationship Id="rId35" Type="http://schemas.openxmlformats.org/officeDocument/2006/relationships/hyperlink" Target="https://www.tncourts.gov/administration/human-resources/ada-policy/frequently-asked-questions/program-access" TargetMode="External"/><Relationship Id="rId43" Type="http://schemas.openxmlformats.org/officeDocument/2006/relationships/hyperlink" Target="https://www.utcourts.gov/resources/interp/interpreters.html" TargetMode="External"/><Relationship Id="rId48" Type="http://schemas.openxmlformats.org/officeDocument/2006/relationships/hyperlink" Target="http://www.courts.state.va.us/courts/ada/grievance_procedure.pdf" TargetMode="External"/><Relationship Id="rId56" Type="http://schemas.openxmlformats.org/officeDocument/2006/relationships/hyperlink" Target="http://ww2.nycourts.gov/Accessibility/faqs.shtml" TargetMode="External"/><Relationship Id="rId8" Type="http://schemas.openxmlformats.org/officeDocument/2006/relationships/hyperlink" Target="https://www.nccourts.gov/help-topics/disability-and-special-needs/disability-access" TargetMode="External"/><Relationship Id="rId51" Type="http://schemas.openxmlformats.org/officeDocument/2006/relationships/hyperlink" Target="https://vimeo.com/123120661" TargetMode="External"/><Relationship Id="rId3" Type="http://schemas.openxmlformats.org/officeDocument/2006/relationships/hyperlink" Target="https://isc.idaho.gov/icar52" TargetMode="External"/><Relationship Id="rId12" Type="http://schemas.openxmlformats.org/officeDocument/2006/relationships/hyperlink" Target="https://kycourts.gov/ADA/Pages/default.aspx" TargetMode="External"/><Relationship Id="rId17" Type="http://schemas.openxmlformats.org/officeDocument/2006/relationships/hyperlink" Target="https://courts.delaware.gov/forms/download.aspx?id=64928" TargetMode="External"/><Relationship Id="rId25" Type="http://schemas.openxmlformats.org/officeDocument/2006/relationships/hyperlink" Target="http://www.mncourts.gov/ADAAccommodation.aspx" TargetMode="External"/><Relationship Id="rId33" Type="http://schemas.openxmlformats.org/officeDocument/2006/relationships/hyperlink" Target="http://www.tncourts.gov/administration/human-resources/ada-policy/frequently-asked-questions/interacting-persons" TargetMode="External"/><Relationship Id="rId38" Type="http://schemas.openxmlformats.org/officeDocument/2006/relationships/hyperlink" Target="https://texreg.sos.state.tx.us/public/readtac$ext.TacPage?sl=R&amp;app=9&amp;p_dir=&amp;p_rloc=&amp;p_tloc=&amp;p_ploc=&amp;pg=1&amp;p_tac=&amp;ti=1&amp;pt=10&amp;ch=206&amp;rl=50" TargetMode="External"/><Relationship Id="rId46" Type="http://schemas.openxmlformats.org/officeDocument/2006/relationships/hyperlink" Target="http://www.courts.state.va.us/courts/ada/home.html" TargetMode="External"/><Relationship Id="rId59" Type="http://schemas.openxmlformats.org/officeDocument/2006/relationships/hyperlink" Target="http://www.courts.state.va.us/courts/E68ada/home.html." TargetMode="External"/><Relationship Id="rId20" Type="http://schemas.openxmlformats.org/officeDocument/2006/relationships/hyperlink" Target="https://courts.delaware.gov/aoc/courtinterpreter/orientation.aspx" TargetMode="External"/><Relationship Id="rId41" Type="http://schemas.openxmlformats.org/officeDocument/2006/relationships/hyperlink" Target="https://le.utah.gov/xcode/Title78B/Chapter1/78B-1-S202.html?v=C78B-1-S202_2017050920170509" TargetMode="External"/><Relationship Id="rId54" Type="http://schemas.openxmlformats.org/officeDocument/2006/relationships/hyperlink" Target="https://kycourts.gov/AOC/Human-Resources/Pages/Court%20ADA.aspx" TargetMode="External"/><Relationship Id="rId1" Type="http://schemas.openxmlformats.org/officeDocument/2006/relationships/hyperlink" Target="https://www.isc.idaho.gov/hr/ADA_Grievance_Form_05.16.pdf" TargetMode="External"/><Relationship Id="rId6" Type="http://schemas.openxmlformats.org/officeDocument/2006/relationships/hyperlink" Target="https://www.courts.mo.gov/page.jsp?id=180" TargetMode="External"/><Relationship Id="rId15" Type="http://schemas.openxmlformats.org/officeDocument/2006/relationships/hyperlink" Target="https://www.azcourts.gov/interpreter" TargetMode="External"/><Relationship Id="rId23" Type="http://schemas.openxmlformats.org/officeDocument/2006/relationships/hyperlink" Target="http://mncourts.gov/ADAAccommodation.aspx" TargetMode="External"/><Relationship Id="rId28" Type="http://schemas.openxmlformats.org/officeDocument/2006/relationships/hyperlink" Target="https://www.courts.ri.gov/ADA/Pages/Accommodation%20Process.aspx" TargetMode="External"/><Relationship Id="rId36" Type="http://schemas.openxmlformats.org/officeDocument/2006/relationships/hyperlink" Target="https://www.tncourts.gov/administration/human-resources/ada-policy/frequently-asked-questions/program-access" TargetMode="External"/><Relationship Id="rId49" Type="http://schemas.openxmlformats.org/officeDocument/2006/relationships/hyperlink" Target="https://www.vermontjudiciary.org/ada-info/policy-and-procedures-regarding-persons-disabilities" TargetMode="External"/><Relationship Id="rId57" Type="http://schemas.openxmlformats.org/officeDocument/2006/relationships/hyperlink" Target="http://ww2.nycourts.gov/Accessibility/CourtUsers_Guidelines.shtml" TargetMode="External"/><Relationship Id="rId10" Type="http://schemas.openxmlformats.org/officeDocument/2006/relationships/hyperlink" Target="https://www.ndcourts.gov/state-court-administration" TargetMode="External"/><Relationship Id="rId31" Type="http://schemas.openxmlformats.org/officeDocument/2006/relationships/hyperlink" Target="https://www.courts.ri.gov/ADA/Pages/Grievance%20Procedure.aspx" TargetMode="External"/><Relationship Id="rId44" Type="http://schemas.openxmlformats.org/officeDocument/2006/relationships/hyperlink" Target="http://www.courts.state.va.us/courts/ada/home.html" TargetMode="External"/><Relationship Id="rId52" Type="http://schemas.openxmlformats.org/officeDocument/2006/relationships/hyperlink" Target="https://kycourts.gov/Documents/ADAnoticeDOJ2019.pdf" TargetMode="External"/><Relationship Id="rId60" Type="http://schemas.openxmlformats.org/officeDocument/2006/relationships/printerSettings" Target="../printerSettings/printerSettings4.bin"/><Relationship Id="rId4" Type="http://schemas.openxmlformats.org/officeDocument/2006/relationships/hyperlink" Target="https://www.in.gov/judiciary/interpreter/3448.htm" TargetMode="External"/><Relationship Id="rId9" Type="http://schemas.openxmlformats.org/officeDocument/2006/relationships/hyperlink" Target="https://www.ndcourts.gov/state-court-administr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AA9EE-72CA-D44A-B8C3-8A53DFCCA85B}">
  <dimension ref="A25:C43"/>
  <sheetViews>
    <sheetView workbookViewId="0">
      <selection activeCell="B13" sqref="B13"/>
    </sheetView>
  </sheetViews>
  <sheetFormatPr baseColWidth="10" defaultRowHeight="13" x14ac:dyDescent="0.15"/>
  <cols>
    <col min="1" max="1" width="10.83203125" style="111"/>
    <col min="2" max="2" width="30.6640625" style="111" customWidth="1"/>
    <col min="3" max="3" width="139.5" style="201" customWidth="1"/>
  </cols>
  <sheetData>
    <row r="25" spans="1:3" x14ac:dyDescent="0.15">
      <c r="C25" s="198"/>
    </row>
    <row r="26" spans="1:3" ht="16" x14ac:dyDescent="0.15">
      <c r="A26" s="193" t="s">
        <v>6694</v>
      </c>
      <c r="B26" s="193" t="s">
        <v>6695</v>
      </c>
      <c r="C26" s="199" t="s">
        <v>6696</v>
      </c>
    </row>
    <row r="27" spans="1:3" s="20" customFormat="1" ht="49" customHeight="1" x14ac:dyDescent="0.15">
      <c r="A27" s="195" t="s">
        <v>6712</v>
      </c>
      <c r="B27" s="194" t="s">
        <v>6701</v>
      </c>
      <c r="C27" s="200" t="s">
        <v>6702</v>
      </c>
    </row>
    <row r="28" spans="1:3" ht="27" customHeight="1" x14ac:dyDescent="0.15">
      <c r="A28" s="196">
        <v>1</v>
      </c>
      <c r="B28" s="207" t="s">
        <v>6700</v>
      </c>
      <c r="C28" s="200" t="s">
        <v>6703</v>
      </c>
    </row>
    <row r="29" spans="1:3" ht="48" customHeight="1" x14ac:dyDescent="0.15">
      <c r="A29" s="196"/>
      <c r="B29" s="208" t="s">
        <v>6698</v>
      </c>
      <c r="C29" s="200" t="s">
        <v>6707</v>
      </c>
    </row>
    <row r="30" spans="1:3" ht="70" x14ac:dyDescent="0.15">
      <c r="A30" s="196">
        <v>2</v>
      </c>
      <c r="B30" s="209" t="s">
        <v>6704</v>
      </c>
      <c r="C30" s="200" t="s">
        <v>6705</v>
      </c>
    </row>
    <row r="31" spans="1:3" ht="32" customHeight="1" x14ac:dyDescent="0.15">
      <c r="A31" s="196">
        <v>3</v>
      </c>
      <c r="B31" s="210" t="s">
        <v>6697</v>
      </c>
      <c r="C31" s="200" t="s">
        <v>6706</v>
      </c>
    </row>
    <row r="32" spans="1:3" ht="58" customHeight="1" x14ac:dyDescent="0.15">
      <c r="A32" s="196">
        <v>4</v>
      </c>
      <c r="B32" s="208" t="s">
        <v>6698</v>
      </c>
      <c r="C32" s="200" t="s">
        <v>6699</v>
      </c>
    </row>
    <row r="33" spans="1:3" ht="30" customHeight="1" x14ac:dyDescent="0.15">
      <c r="A33" s="196">
        <v>5</v>
      </c>
      <c r="B33" s="208" t="s">
        <v>6708</v>
      </c>
      <c r="C33" s="200" t="s">
        <v>6719</v>
      </c>
    </row>
    <row r="34" spans="1:3" ht="38" customHeight="1" x14ac:dyDescent="0.15">
      <c r="A34" s="196">
        <v>6</v>
      </c>
      <c r="B34" s="208" t="s">
        <v>6714</v>
      </c>
      <c r="C34" s="200" t="s">
        <v>6718</v>
      </c>
    </row>
    <row r="35" spans="1:3" ht="26" customHeight="1" x14ac:dyDescent="0.15">
      <c r="A35" s="197">
        <v>7</v>
      </c>
      <c r="B35" s="207" t="s">
        <v>6709</v>
      </c>
      <c r="C35" s="200" t="s">
        <v>6717</v>
      </c>
    </row>
    <row r="36" spans="1:3" ht="35" customHeight="1" x14ac:dyDescent="0.15">
      <c r="A36" s="197">
        <v>8</v>
      </c>
      <c r="B36" s="208" t="s">
        <v>6710</v>
      </c>
      <c r="C36" s="200" t="s">
        <v>6716</v>
      </c>
    </row>
    <row r="37" spans="1:3" ht="37" customHeight="1" x14ac:dyDescent="0.15">
      <c r="A37" s="197">
        <v>9</v>
      </c>
      <c r="B37" s="208" t="s">
        <v>6711</v>
      </c>
      <c r="C37" s="200" t="s">
        <v>6715</v>
      </c>
    </row>
    <row r="38" spans="1:3" x14ac:dyDescent="0.15">
      <c r="C38" s="198"/>
    </row>
    <row r="39" spans="1:3" x14ac:dyDescent="0.15">
      <c r="C39" s="198"/>
    </row>
    <row r="40" spans="1:3" x14ac:dyDescent="0.15">
      <c r="B40" s="115"/>
    </row>
    <row r="43" spans="1:3" x14ac:dyDescent="0.15">
      <c r="B43" s="201"/>
    </row>
  </sheetData>
  <hyperlinks>
    <hyperlink ref="B32" location="'Attorneys per 10k poor people '!A1" display="Attorneys per 10k poor people" xr:uid="{6769C559-2953-754C-9FA2-E85D1EF340F4}"/>
    <hyperlink ref="B31" location="'LSC Orgs'!A1" display="LSC Orgs" xr:uid="{7617CEE5-A335-1443-BBAE-ECB1B0994AEA}"/>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DE30-CA26-7448-818D-B79481DE1738}">
  <dimension ref="A11:BC175"/>
  <sheetViews>
    <sheetView tabSelected="1" workbookViewId="0">
      <selection activeCell="AI167" sqref="AI167"/>
    </sheetView>
  </sheetViews>
  <sheetFormatPr baseColWidth="10" defaultColWidth="11" defaultRowHeight="13" x14ac:dyDescent="0.15"/>
  <cols>
    <col min="1" max="1" width="11" style="13"/>
    <col min="2" max="2" width="38" style="13" customWidth="1"/>
    <col min="3" max="3" width="16" style="13" customWidth="1"/>
    <col min="4" max="17" width="20.83203125" style="13" customWidth="1"/>
    <col min="18" max="19" width="20.83203125" style="24" customWidth="1"/>
    <col min="20" max="54" width="20.83203125" style="13" customWidth="1"/>
    <col min="55" max="55" width="20.83203125" customWidth="1"/>
    <col min="56" max="56" width="20.83203125" style="13" customWidth="1"/>
    <col min="57" max="16384" width="11" style="13"/>
  </cols>
  <sheetData>
    <row r="11" spans="1:20" ht="19" x14ac:dyDescent="0.25">
      <c r="A11" s="134"/>
      <c r="B11" s="134"/>
      <c r="C11" s="134"/>
      <c r="P11" s="69"/>
      <c r="R11" s="69"/>
      <c r="S11" s="69"/>
      <c r="T11" s="69"/>
    </row>
    <row r="12" spans="1:20" ht="19" x14ac:dyDescent="0.25">
      <c r="A12" s="134"/>
      <c r="B12" s="134"/>
      <c r="C12" s="134"/>
      <c r="P12" s="69"/>
      <c r="R12" s="69"/>
      <c r="S12" s="69"/>
      <c r="T12" s="69"/>
    </row>
    <row r="13" spans="1:20" ht="19" x14ac:dyDescent="0.25">
      <c r="A13" s="134"/>
      <c r="B13" s="134"/>
      <c r="C13" s="134"/>
      <c r="P13" s="69"/>
      <c r="R13" s="69"/>
      <c r="S13" s="69"/>
      <c r="T13" s="69"/>
    </row>
    <row r="14" spans="1:20" ht="19" x14ac:dyDescent="0.25">
      <c r="A14" s="134"/>
      <c r="B14" s="134"/>
      <c r="C14" s="134"/>
      <c r="P14" s="69"/>
      <c r="R14" s="69"/>
      <c r="S14" s="69"/>
      <c r="T14" s="69"/>
    </row>
    <row r="15" spans="1:20" ht="19" x14ac:dyDescent="0.25">
      <c r="A15" s="134"/>
      <c r="B15" s="134"/>
      <c r="C15" s="134"/>
      <c r="P15" s="69"/>
      <c r="R15" s="69"/>
      <c r="S15" s="69"/>
      <c r="T15" s="69"/>
    </row>
    <row r="16" spans="1:20" ht="19" x14ac:dyDescent="0.25">
      <c r="A16" s="134"/>
      <c r="B16" s="134"/>
      <c r="C16" s="134"/>
      <c r="P16" s="69"/>
      <c r="R16" s="69"/>
      <c r="S16" s="69"/>
      <c r="T16" s="69"/>
    </row>
    <row r="17" spans="1:55" ht="19" x14ac:dyDescent="0.25">
      <c r="A17" s="134"/>
      <c r="B17" s="134"/>
      <c r="C17" s="134"/>
      <c r="P17" s="69"/>
      <c r="R17" s="69"/>
      <c r="S17" s="69"/>
      <c r="T17" s="69"/>
    </row>
    <row r="18" spans="1:55" ht="19" x14ac:dyDescent="0.25">
      <c r="A18" s="134"/>
      <c r="B18" s="134"/>
      <c r="C18" s="134"/>
      <c r="P18" s="69"/>
      <c r="R18" s="69"/>
      <c r="S18" s="69"/>
      <c r="T18" s="69"/>
    </row>
    <row r="19" spans="1:55" ht="19" x14ac:dyDescent="0.25">
      <c r="A19" s="134"/>
      <c r="B19" s="134"/>
      <c r="C19" s="134"/>
      <c r="P19" s="69"/>
      <c r="R19" s="69"/>
      <c r="S19" s="69"/>
      <c r="T19" s="69"/>
    </row>
    <row r="20" spans="1:55" x14ac:dyDescent="0.15">
      <c r="R20" s="13"/>
      <c r="S20" s="13"/>
      <c r="T20" s="24"/>
    </row>
    <row r="21" spans="1:55" x14ac:dyDescent="0.15">
      <c r="A21" s="15" t="s">
        <v>202</v>
      </c>
      <c r="B21" s="15" t="s">
        <v>203</v>
      </c>
      <c r="C21" s="135"/>
      <c r="P21" s="15" t="s">
        <v>208</v>
      </c>
      <c r="R21" s="15"/>
      <c r="S21" s="15"/>
      <c r="T21" s="23"/>
    </row>
    <row r="22" spans="1:55" x14ac:dyDescent="0.15">
      <c r="R22" s="13"/>
      <c r="S22" s="13"/>
      <c r="T22" s="24"/>
    </row>
    <row r="23" spans="1:55" x14ac:dyDescent="0.15">
      <c r="C23" s="17" t="s">
        <v>322</v>
      </c>
      <c r="D23" s="92" t="s">
        <v>1113</v>
      </c>
      <c r="E23" s="92" t="s">
        <v>1112</v>
      </c>
      <c r="F23" s="92" t="s">
        <v>1189</v>
      </c>
      <c r="G23" s="92" t="s">
        <v>1143</v>
      </c>
      <c r="H23" s="92" t="s">
        <v>1339</v>
      </c>
      <c r="I23" s="92" t="s">
        <v>1347</v>
      </c>
      <c r="J23" s="92" t="s">
        <v>1422</v>
      </c>
      <c r="K23" s="92" t="s">
        <v>1514</v>
      </c>
      <c r="L23" s="92" t="s">
        <v>1618</v>
      </c>
      <c r="M23" s="92" t="s">
        <v>1620</v>
      </c>
      <c r="N23" s="92" t="s">
        <v>1668</v>
      </c>
      <c r="O23" s="92" t="s">
        <v>1798</v>
      </c>
      <c r="P23" s="92" t="s">
        <v>303</v>
      </c>
      <c r="Q23" s="92" t="s">
        <v>766</v>
      </c>
      <c r="R23" s="92" t="s">
        <v>307</v>
      </c>
      <c r="S23" s="92" t="s">
        <v>1804</v>
      </c>
      <c r="T23" s="92" t="s">
        <v>330</v>
      </c>
      <c r="U23" s="92" t="s">
        <v>834</v>
      </c>
      <c r="V23" s="92" t="s">
        <v>363</v>
      </c>
      <c r="W23" s="92" t="s">
        <v>528</v>
      </c>
      <c r="X23" s="92" t="s">
        <v>523</v>
      </c>
      <c r="Y23" s="92" t="s">
        <v>411</v>
      </c>
      <c r="Z23" s="92" t="s">
        <v>852</v>
      </c>
      <c r="AA23" s="92" t="s">
        <v>1830</v>
      </c>
      <c r="AB23" s="92" t="s">
        <v>591</v>
      </c>
      <c r="AC23" s="92" t="s">
        <v>584</v>
      </c>
      <c r="AD23" s="92" t="s">
        <v>662</v>
      </c>
      <c r="AE23" s="92" t="s">
        <v>1916</v>
      </c>
      <c r="AF23" s="92" t="s">
        <v>1998</v>
      </c>
      <c r="AG23" s="92" t="s">
        <v>730</v>
      </c>
      <c r="AH23" s="92" t="s">
        <v>2004</v>
      </c>
      <c r="AI23" s="92" t="s">
        <v>2075</v>
      </c>
      <c r="AJ23" s="92" t="s">
        <v>2135</v>
      </c>
      <c r="AK23" s="92" t="s">
        <v>667</v>
      </c>
      <c r="AL23" s="92" t="s">
        <v>706</v>
      </c>
      <c r="AM23" s="92" t="s">
        <v>2216</v>
      </c>
      <c r="AN23" s="92" t="s">
        <v>2275</v>
      </c>
      <c r="AO23" s="92" t="s">
        <v>2390</v>
      </c>
      <c r="AP23" s="92" t="s">
        <v>2395</v>
      </c>
      <c r="AQ23" s="92" t="s">
        <v>2445</v>
      </c>
      <c r="AR23" s="92" t="s">
        <v>2483</v>
      </c>
      <c r="AS23" s="92" t="s">
        <v>2523</v>
      </c>
      <c r="AT23" s="92" t="s">
        <v>2574</v>
      </c>
      <c r="AU23" s="92" t="s">
        <v>2602</v>
      </c>
      <c r="AV23" s="92" t="s">
        <v>2668</v>
      </c>
      <c r="AW23" s="92" t="s">
        <v>2713</v>
      </c>
      <c r="AX23" s="92" t="s">
        <v>2783</v>
      </c>
      <c r="AY23" s="92" t="s">
        <v>2826</v>
      </c>
      <c r="AZ23" s="92" t="s">
        <v>2957</v>
      </c>
      <c r="BA23" s="92" t="s">
        <v>3048</v>
      </c>
      <c r="BB23" s="92" t="s">
        <v>2963</v>
      </c>
      <c r="BC23" s="92" t="s">
        <v>3115</v>
      </c>
    </row>
    <row r="24" spans="1:55" x14ac:dyDescent="0.15">
      <c r="A24" s="17" t="s">
        <v>209</v>
      </c>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30" t="s">
        <v>2482</v>
      </c>
      <c r="AR24" s="17"/>
      <c r="AS24" s="17"/>
      <c r="AT24" s="17"/>
      <c r="AU24" s="17"/>
      <c r="AV24" s="17"/>
      <c r="AW24" s="17"/>
      <c r="AX24" s="17"/>
      <c r="AY24" s="17"/>
      <c r="AZ24" s="17"/>
      <c r="BA24" s="17"/>
      <c r="BB24" s="17"/>
      <c r="BC24" s="17"/>
    </row>
    <row r="25" spans="1:55" ht="154" x14ac:dyDescent="0.15">
      <c r="A25" s="14">
        <v>1</v>
      </c>
      <c r="B25" s="24" t="s">
        <v>210</v>
      </c>
      <c r="C25" s="24">
        <v>10</v>
      </c>
      <c r="D25" s="13" t="s">
        <v>166</v>
      </c>
      <c r="E25" s="13" t="s">
        <v>166</v>
      </c>
      <c r="F25" s="13" t="s">
        <v>166</v>
      </c>
      <c r="G25" s="13" t="s">
        <v>166</v>
      </c>
      <c r="H25" s="13" t="s">
        <v>166</v>
      </c>
      <c r="I25" s="13" t="s">
        <v>166</v>
      </c>
      <c r="J25" s="13" t="s">
        <v>166</v>
      </c>
      <c r="K25" s="13" t="s">
        <v>166</v>
      </c>
      <c r="L25" s="13" t="s">
        <v>166</v>
      </c>
      <c r="M25" s="13" t="s">
        <v>166</v>
      </c>
      <c r="N25" s="13" t="s">
        <v>166</v>
      </c>
      <c r="O25" s="13" t="s">
        <v>166</v>
      </c>
      <c r="P25" s="13" t="s">
        <v>166</v>
      </c>
      <c r="Q25" s="13" t="s">
        <v>166</v>
      </c>
      <c r="R25" s="13" t="s">
        <v>166</v>
      </c>
      <c r="S25" s="13" t="s">
        <v>166</v>
      </c>
      <c r="T25" s="13" t="s">
        <v>166</v>
      </c>
      <c r="U25" s="13" t="s">
        <v>166</v>
      </c>
      <c r="V25" s="13" t="s">
        <v>166</v>
      </c>
      <c r="W25" s="13" t="s">
        <v>166</v>
      </c>
      <c r="X25" s="13" t="s">
        <v>166</v>
      </c>
      <c r="Y25" s="13" t="s">
        <v>166</v>
      </c>
      <c r="Z25" s="13" t="s">
        <v>166</v>
      </c>
      <c r="AA25" s="13" t="s">
        <v>166</v>
      </c>
      <c r="AB25" s="13" t="s">
        <v>166</v>
      </c>
      <c r="AC25" s="13" t="s">
        <v>166</v>
      </c>
      <c r="AD25" s="13" t="s">
        <v>166</v>
      </c>
      <c r="AE25" s="13" t="s">
        <v>166</v>
      </c>
      <c r="AF25" s="13" t="s">
        <v>166</v>
      </c>
      <c r="AG25" s="30" t="s">
        <v>166</v>
      </c>
      <c r="AH25" s="13" t="s">
        <v>166</v>
      </c>
      <c r="AI25" s="13" t="s">
        <v>166</v>
      </c>
      <c r="AJ25" s="13" t="s">
        <v>166</v>
      </c>
      <c r="AK25" s="13" t="s">
        <v>166</v>
      </c>
      <c r="AL25" s="13" t="s">
        <v>166</v>
      </c>
      <c r="AM25" s="13" t="s">
        <v>166</v>
      </c>
      <c r="AN25" s="13" t="s">
        <v>166</v>
      </c>
      <c r="AO25" s="13" t="s">
        <v>166</v>
      </c>
      <c r="AP25" s="13" t="s">
        <v>166</v>
      </c>
      <c r="AR25" s="13" t="s">
        <v>166</v>
      </c>
      <c r="AS25" s="13" t="s">
        <v>166</v>
      </c>
      <c r="AT25" s="13" t="s">
        <v>166</v>
      </c>
      <c r="AU25" s="13" t="s">
        <v>166</v>
      </c>
      <c r="AV25" s="13" t="s">
        <v>166</v>
      </c>
      <c r="AW25" s="13" t="s">
        <v>166</v>
      </c>
      <c r="AX25" s="13" t="s">
        <v>166</v>
      </c>
      <c r="AY25" s="13" t="s">
        <v>166</v>
      </c>
      <c r="AZ25" s="13" t="s">
        <v>166</v>
      </c>
      <c r="BA25" s="13" t="s">
        <v>166</v>
      </c>
      <c r="BB25" s="13" t="s">
        <v>166</v>
      </c>
      <c r="BC25" s="13" t="s">
        <v>166</v>
      </c>
    </row>
    <row r="26" spans="1:55" ht="84" x14ac:dyDescent="0.15">
      <c r="A26" s="26" t="s">
        <v>211</v>
      </c>
      <c r="B26" s="24" t="s">
        <v>212</v>
      </c>
      <c r="C26" s="31">
        <v>1</v>
      </c>
      <c r="D26" s="13" t="s">
        <v>166</v>
      </c>
      <c r="E26" s="13" t="s">
        <v>166</v>
      </c>
      <c r="F26" s="13" t="s">
        <v>166</v>
      </c>
      <c r="G26" s="13" t="s">
        <v>166</v>
      </c>
      <c r="H26" s="30" t="s">
        <v>165</v>
      </c>
      <c r="I26" s="13" t="s">
        <v>166</v>
      </c>
      <c r="J26" s="13" t="s">
        <v>166</v>
      </c>
      <c r="K26" s="13" t="s">
        <v>166</v>
      </c>
      <c r="L26" s="13" t="s">
        <v>166</v>
      </c>
      <c r="M26" s="13" t="s">
        <v>166</v>
      </c>
      <c r="N26" s="13" t="s">
        <v>166</v>
      </c>
      <c r="O26" s="13" t="s">
        <v>166</v>
      </c>
      <c r="P26" s="13" t="s">
        <v>166</v>
      </c>
      <c r="Q26" s="13" t="s">
        <v>166</v>
      </c>
      <c r="R26" s="13" t="s">
        <v>166</v>
      </c>
      <c r="S26" s="13" t="s">
        <v>166</v>
      </c>
      <c r="T26" s="13" t="s">
        <v>166</v>
      </c>
      <c r="U26" s="13" t="s">
        <v>166</v>
      </c>
      <c r="V26" s="13" t="s">
        <v>166</v>
      </c>
      <c r="W26" s="13" t="s">
        <v>166</v>
      </c>
      <c r="X26" s="13" t="s">
        <v>166</v>
      </c>
      <c r="Y26" s="13" t="s">
        <v>166</v>
      </c>
      <c r="Z26" s="13" t="s">
        <v>166</v>
      </c>
      <c r="AA26" s="13" t="s">
        <v>166</v>
      </c>
      <c r="AB26" s="13" t="s">
        <v>166</v>
      </c>
      <c r="AC26" s="13" t="s">
        <v>166</v>
      </c>
      <c r="AD26" s="13" t="s">
        <v>166</v>
      </c>
      <c r="AE26" s="13" t="s">
        <v>166</v>
      </c>
      <c r="AF26" s="13" t="s">
        <v>166</v>
      </c>
      <c r="AG26" s="30" t="s">
        <v>166</v>
      </c>
      <c r="AH26" s="13" t="s">
        <v>166</v>
      </c>
      <c r="AI26" s="13" t="s">
        <v>166</v>
      </c>
      <c r="AJ26" s="13" t="s">
        <v>166</v>
      </c>
      <c r="AK26" s="13" t="s">
        <v>166</v>
      </c>
      <c r="AL26" s="13" t="s">
        <v>166</v>
      </c>
      <c r="AM26" s="13" t="s">
        <v>166</v>
      </c>
      <c r="AN26" s="13" t="s">
        <v>166</v>
      </c>
      <c r="AO26" s="13" t="s">
        <v>166</v>
      </c>
      <c r="AP26" s="13" t="s">
        <v>166</v>
      </c>
      <c r="AR26" s="13" t="s">
        <v>166</v>
      </c>
      <c r="AS26" s="13" t="s">
        <v>166</v>
      </c>
      <c r="AT26" s="13" t="s">
        <v>166</v>
      </c>
      <c r="AU26" s="13" t="s">
        <v>166</v>
      </c>
      <c r="AV26" s="13" t="s">
        <v>166</v>
      </c>
      <c r="AW26" s="13" t="s">
        <v>166</v>
      </c>
      <c r="AX26" s="13" t="s">
        <v>166</v>
      </c>
      <c r="AY26" s="13" t="s">
        <v>166</v>
      </c>
      <c r="AZ26" s="30" t="s">
        <v>166</v>
      </c>
      <c r="BA26" s="13" t="s">
        <v>166</v>
      </c>
      <c r="BB26" s="13" t="s">
        <v>166</v>
      </c>
      <c r="BC26" s="13" t="s">
        <v>166</v>
      </c>
    </row>
    <row r="27" spans="1:55" ht="56" x14ac:dyDescent="0.15">
      <c r="A27" s="26" t="s">
        <v>213</v>
      </c>
      <c r="B27" s="24" t="s">
        <v>214</v>
      </c>
      <c r="C27" s="31">
        <v>2</v>
      </c>
      <c r="D27" s="13" t="s">
        <v>166</v>
      </c>
      <c r="E27" s="13" t="s">
        <v>166</v>
      </c>
      <c r="F27" s="13" t="s">
        <v>166</v>
      </c>
      <c r="G27" s="13" t="s">
        <v>166</v>
      </c>
      <c r="H27" s="30" t="s">
        <v>165</v>
      </c>
      <c r="I27" s="13" t="s">
        <v>166</v>
      </c>
      <c r="J27" s="13" t="s">
        <v>166</v>
      </c>
      <c r="K27" s="13" t="s">
        <v>166</v>
      </c>
      <c r="L27" s="13" t="s">
        <v>166</v>
      </c>
      <c r="M27" s="13" t="s">
        <v>166</v>
      </c>
      <c r="N27" s="13" t="s">
        <v>166</v>
      </c>
      <c r="O27" s="13" t="s">
        <v>166</v>
      </c>
      <c r="P27" s="13" t="s">
        <v>166</v>
      </c>
      <c r="Q27" s="13" t="s">
        <v>166</v>
      </c>
      <c r="R27" s="13" t="s">
        <v>166</v>
      </c>
      <c r="S27" s="13" t="s">
        <v>166</v>
      </c>
      <c r="T27" s="13" t="s">
        <v>166</v>
      </c>
      <c r="U27" s="13" t="s">
        <v>166</v>
      </c>
      <c r="V27" s="13" t="s">
        <v>166</v>
      </c>
      <c r="W27" s="13" t="s">
        <v>166</v>
      </c>
      <c r="X27" s="13" t="s">
        <v>166</v>
      </c>
      <c r="Y27" s="13" t="s">
        <v>166</v>
      </c>
      <c r="Z27" s="13" t="s">
        <v>166</v>
      </c>
      <c r="AA27" s="13" t="s">
        <v>166</v>
      </c>
      <c r="AB27" s="30" t="s">
        <v>165</v>
      </c>
      <c r="AC27" s="13" t="s">
        <v>166</v>
      </c>
      <c r="AD27" s="13" t="s">
        <v>166</v>
      </c>
      <c r="AE27" s="13" t="s">
        <v>165</v>
      </c>
      <c r="AF27" s="13" t="s">
        <v>166</v>
      </c>
      <c r="AG27" s="30" t="s">
        <v>166</v>
      </c>
      <c r="AH27" s="13" t="s">
        <v>166</v>
      </c>
      <c r="AI27" s="13" t="s">
        <v>166</v>
      </c>
      <c r="AJ27" s="30" t="s">
        <v>165</v>
      </c>
      <c r="AK27" s="13" t="s">
        <v>166</v>
      </c>
      <c r="AL27" s="13" t="s">
        <v>166</v>
      </c>
      <c r="AM27" s="13" t="s">
        <v>166</v>
      </c>
      <c r="AN27" s="13" t="s">
        <v>166</v>
      </c>
      <c r="AO27" s="13" t="s">
        <v>166</v>
      </c>
      <c r="AP27" s="30" t="s">
        <v>165</v>
      </c>
      <c r="AQ27" s="30"/>
      <c r="AR27" s="30" t="s">
        <v>165</v>
      </c>
      <c r="AS27" s="13" t="s">
        <v>166</v>
      </c>
      <c r="AT27" s="13" t="s">
        <v>166</v>
      </c>
      <c r="AU27" s="13" t="s">
        <v>166</v>
      </c>
      <c r="AV27" s="13" t="s">
        <v>166</v>
      </c>
      <c r="AW27" s="13" t="s">
        <v>166</v>
      </c>
      <c r="AX27" s="13" t="s">
        <v>166</v>
      </c>
      <c r="AY27" s="13" t="s">
        <v>166</v>
      </c>
      <c r="AZ27" s="30" t="s">
        <v>165</v>
      </c>
      <c r="BA27" s="13" t="s">
        <v>166</v>
      </c>
      <c r="BB27" s="13" t="s">
        <v>166</v>
      </c>
      <c r="BC27" s="13" t="s">
        <v>166</v>
      </c>
    </row>
    <row r="28" spans="1:55" ht="70" x14ac:dyDescent="0.15">
      <c r="A28" s="26" t="s">
        <v>215</v>
      </c>
      <c r="B28" s="24" t="s">
        <v>216</v>
      </c>
      <c r="C28" s="31">
        <v>2</v>
      </c>
      <c r="D28" s="13" t="s">
        <v>166</v>
      </c>
      <c r="E28" s="13" t="s">
        <v>166</v>
      </c>
      <c r="F28" s="13" t="s">
        <v>166</v>
      </c>
      <c r="G28" s="13" t="s">
        <v>166</v>
      </c>
      <c r="H28" s="13" t="s">
        <v>166</v>
      </c>
      <c r="I28" s="13" t="s">
        <v>166</v>
      </c>
      <c r="J28" s="13" t="s">
        <v>166</v>
      </c>
      <c r="K28" s="13" t="s">
        <v>166</v>
      </c>
      <c r="L28" s="30" t="s">
        <v>165</v>
      </c>
      <c r="M28" s="13" t="s">
        <v>166</v>
      </c>
      <c r="N28" s="13" t="s">
        <v>166</v>
      </c>
      <c r="O28" s="30" t="s">
        <v>165</v>
      </c>
      <c r="P28" s="13" t="s">
        <v>166</v>
      </c>
      <c r="Q28" s="13" t="s">
        <v>166</v>
      </c>
      <c r="R28" s="13" t="s">
        <v>166</v>
      </c>
      <c r="S28" s="13" t="s">
        <v>166</v>
      </c>
      <c r="T28" s="13" t="s">
        <v>166</v>
      </c>
      <c r="U28" s="13" t="s">
        <v>166</v>
      </c>
      <c r="V28" s="13" t="s">
        <v>166</v>
      </c>
      <c r="W28" s="13" t="s">
        <v>166</v>
      </c>
      <c r="X28" s="13" t="s">
        <v>166</v>
      </c>
      <c r="Y28" s="13" t="s">
        <v>166</v>
      </c>
      <c r="Z28" s="13" t="s">
        <v>166</v>
      </c>
      <c r="AA28" s="13" t="s">
        <v>166</v>
      </c>
      <c r="AB28" s="13" t="s">
        <v>166</v>
      </c>
      <c r="AC28" s="13" t="s">
        <v>166</v>
      </c>
      <c r="AD28" s="13" t="s">
        <v>166</v>
      </c>
      <c r="AE28" s="13" t="s">
        <v>165</v>
      </c>
      <c r="AF28" s="13" t="s">
        <v>166</v>
      </c>
      <c r="AG28" s="30" t="s">
        <v>166</v>
      </c>
      <c r="AH28" s="30" t="s">
        <v>165</v>
      </c>
      <c r="AI28" s="13" t="s">
        <v>166</v>
      </c>
      <c r="AJ28" s="30" t="s">
        <v>165</v>
      </c>
      <c r="AK28" s="13" t="s">
        <v>166</v>
      </c>
      <c r="AL28" s="13" t="s">
        <v>166</v>
      </c>
      <c r="AM28" s="13" t="s">
        <v>166</v>
      </c>
      <c r="AN28" s="13" t="s">
        <v>166</v>
      </c>
      <c r="AO28" s="13" t="s">
        <v>166</v>
      </c>
      <c r="AP28" s="13" t="s">
        <v>166</v>
      </c>
      <c r="AR28" s="13" t="s">
        <v>166</v>
      </c>
      <c r="AS28" s="13" t="s">
        <v>166</v>
      </c>
      <c r="AT28" s="13" t="s">
        <v>166</v>
      </c>
      <c r="AU28" s="13" t="s">
        <v>166</v>
      </c>
      <c r="AV28" s="13" t="s">
        <v>166</v>
      </c>
      <c r="AW28" s="13" t="s">
        <v>166</v>
      </c>
      <c r="AX28" s="13" t="s">
        <v>166</v>
      </c>
      <c r="AY28" s="13" t="s">
        <v>166</v>
      </c>
      <c r="AZ28" s="13" t="s">
        <v>166</v>
      </c>
      <c r="BA28" s="13" t="s">
        <v>166</v>
      </c>
      <c r="BB28" s="13" t="s">
        <v>166</v>
      </c>
      <c r="BC28" s="13" t="s">
        <v>166</v>
      </c>
    </row>
    <row r="29" spans="1:55" ht="126" x14ac:dyDescent="0.15">
      <c r="A29" s="26" t="s">
        <v>217</v>
      </c>
      <c r="B29" s="24" t="s">
        <v>218</v>
      </c>
      <c r="C29" s="31">
        <v>3</v>
      </c>
      <c r="D29" s="13" t="s">
        <v>166</v>
      </c>
      <c r="E29" s="13" t="s">
        <v>166</v>
      </c>
      <c r="F29" s="13" t="s">
        <v>166</v>
      </c>
      <c r="G29" s="13" t="s">
        <v>166</v>
      </c>
      <c r="H29" s="30" t="s">
        <v>165</v>
      </c>
      <c r="I29" s="13" t="s">
        <v>166</v>
      </c>
      <c r="J29" s="13" t="s">
        <v>166</v>
      </c>
      <c r="K29" s="13" t="s">
        <v>166</v>
      </c>
      <c r="L29" s="13" t="s">
        <v>166</v>
      </c>
      <c r="M29" s="13" t="s">
        <v>166</v>
      </c>
      <c r="N29" s="30" t="s">
        <v>165</v>
      </c>
      <c r="O29" s="13" t="s">
        <v>166</v>
      </c>
      <c r="P29" s="13" t="s">
        <v>166</v>
      </c>
      <c r="Q29" s="13" t="s">
        <v>165</v>
      </c>
      <c r="R29" s="13" t="s">
        <v>166</v>
      </c>
      <c r="S29" s="13" t="s">
        <v>166</v>
      </c>
      <c r="T29" s="13" t="s">
        <v>166</v>
      </c>
      <c r="U29" s="13" t="s">
        <v>166</v>
      </c>
      <c r="V29" s="13" t="s">
        <v>166</v>
      </c>
      <c r="W29" s="30" t="s">
        <v>166</v>
      </c>
      <c r="X29" s="13" t="s">
        <v>166</v>
      </c>
      <c r="Y29" s="13" t="s">
        <v>166</v>
      </c>
      <c r="Z29" s="13" t="s">
        <v>166</v>
      </c>
      <c r="AA29" s="13" t="s">
        <v>166</v>
      </c>
      <c r="AB29" s="13" t="s">
        <v>166</v>
      </c>
      <c r="AC29" s="13" t="s">
        <v>165</v>
      </c>
      <c r="AD29" s="13" t="s">
        <v>166</v>
      </c>
      <c r="AE29" s="13" t="s">
        <v>166</v>
      </c>
      <c r="AF29" s="30" t="s">
        <v>165</v>
      </c>
      <c r="AG29" s="30" t="s">
        <v>165</v>
      </c>
      <c r="AH29" s="13" t="s">
        <v>166</v>
      </c>
      <c r="AI29" s="13" t="s">
        <v>166</v>
      </c>
      <c r="AJ29" s="13" t="s">
        <v>166</v>
      </c>
      <c r="AK29" s="13" t="s">
        <v>166</v>
      </c>
      <c r="AL29" s="13" t="s">
        <v>166</v>
      </c>
      <c r="AM29" s="13" t="s">
        <v>166</v>
      </c>
      <c r="AN29" s="13" t="s">
        <v>166</v>
      </c>
      <c r="AO29" s="30" t="s">
        <v>166</v>
      </c>
      <c r="AP29" s="13" t="s">
        <v>166</v>
      </c>
      <c r="AR29" s="13" t="s">
        <v>166</v>
      </c>
      <c r="AS29" s="13" t="s">
        <v>166</v>
      </c>
      <c r="AT29" s="13" t="s">
        <v>166</v>
      </c>
      <c r="AU29" s="13" t="s">
        <v>166</v>
      </c>
      <c r="AV29" s="30" t="s">
        <v>166</v>
      </c>
      <c r="AW29" s="13" t="s">
        <v>166</v>
      </c>
      <c r="AX29" s="13" t="s">
        <v>166</v>
      </c>
      <c r="AY29" s="13" t="s">
        <v>166</v>
      </c>
      <c r="AZ29" s="30" t="s">
        <v>165</v>
      </c>
      <c r="BA29" s="13" t="s">
        <v>166</v>
      </c>
      <c r="BB29" s="13" t="s">
        <v>166</v>
      </c>
      <c r="BC29" s="13" t="s">
        <v>166</v>
      </c>
    </row>
    <row r="30" spans="1:55" ht="98" x14ac:dyDescent="0.15">
      <c r="A30" s="14">
        <v>2</v>
      </c>
      <c r="B30" s="24" t="s">
        <v>219</v>
      </c>
      <c r="C30" s="24">
        <v>6</v>
      </c>
      <c r="D30" s="13" t="s">
        <v>166</v>
      </c>
      <c r="E30" s="13" t="s">
        <v>166</v>
      </c>
      <c r="F30" s="13" t="s">
        <v>166</v>
      </c>
      <c r="G30" s="13" t="s">
        <v>166</v>
      </c>
      <c r="H30" s="13" t="s">
        <v>166</v>
      </c>
      <c r="I30" s="13" t="s">
        <v>166</v>
      </c>
      <c r="J30" s="13" t="s">
        <v>166</v>
      </c>
      <c r="K30" s="13" t="s">
        <v>166</v>
      </c>
      <c r="L30" s="13" t="s">
        <v>166</v>
      </c>
      <c r="M30" s="13" t="s">
        <v>166</v>
      </c>
      <c r="N30" s="13" t="s">
        <v>166</v>
      </c>
      <c r="O30" s="13" t="s">
        <v>166</v>
      </c>
      <c r="P30" s="13" t="s">
        <v>166</v>
      </c>
      <c r="Q30" s="13" t="s">
        <v>166</v>
      </c>
      <c r="R30" s="13" t="s">
        <v>166</v>
      </c>
      <c r="S30" s="13" t="s">
        <v>166</v>
      </c>
      <c r="T30" s="13" t="s">
        <v>166</v>
      </c>
      <c r="U30" s="13" t="s">
        <v>166</v>
      </c>
      <c r="V30" s="13" t="s">
        <v>166</v>
      </c>
      <c r="W30" s="13" t="s">
        <v>166</v>
      </c>
      <c r="X30" s="13" t="s">
        <v>166</v>
      </c>
      <c r="Y30" s="13" t="s">
        <v>166</v>
      </c>
      <c r="Z30" s="13" t="s">
        <v>166</v>
      </c>
      <c r="AA30" s="13" t="s">
        <v>166</v>
      </c>
      <c r="AB30" s="13" t="s">
        <v>166</v>
      </c>
      <c r="AC30" s="13" t="s">
        <v>166</v>
      </c>
      <c r="AD30" s="13" t="s">
        <v>166</v>
      </c>
      <c r="AE30" s="13" t="s">
        <v>166</v>
      </c>
      <c r="AF30" s="13" t="s">
        <v>166</v>
      </c>
      <c r="AG30" s="30" t="s">
        <v>166</v>
      </c>
      <c r="AH30" s="13" t="s">
        <v>166</v>
      </c>
      <c r="AI30" s="13" t="s">
        <v>165</v>
      </c>
      <c r="AJ30" s="13" t="s">
        <v>166</v>
      </c>
      <c r="AK30" s="13" t="s">
        <v>166</v>
      </c>
      <c r="AL30" s="13" t="s">
        <v>166</v>
      </c>
      <c r="AM30" s="13" t="s">
        <v>166</v>
      </c>
      <c r="AN30" s="13" t="s">
        <v>166</v>
      </c>
      <c r="AO30" s="13" t="s">
        <v>166</v>
      </c>
      <c r="AP30" s="13" t="s">
        <v>166</v>
      </c>
      <c r="AR30" s="13" t="s">
        <v>166</v>
      </c>
      <c r="AS30" s="13" t="s">
        <v>166</v>
      </c>
      <c r="AT30" s="13" t="s">
        <v>166</v>
      </c>
      <c r="AU30" s="13" t="s">
        <v>166</v>
      </c>
      <c r="AV30" s="13" t="s">
        <v>166</v>
      </c>
      <c r="AW30" s="13" t="s">
        <v>166</v>
      </c>
      <c r="AX30" s="13" t="s">
        <v>166</v>
      </c>
      <c r="AY30" s="13" t="s">
        <v>166</v>
      </c>
      <c r="AZ30" s="13" t="s">
        <v>166</v>
      </c>
      <c r="BA30" s="13" t="s">
        <v>166</v>
      </c>
      <c r="BB30" s="13" t="s">
        <v>166</v>
      </c>
      <c r="BC30" s="13" t="s">
        <v>166</v>
      </c>
    </row>
    <row r="31" spans="1:55" ht="56" x14ac:dyDescent="0.15">
      <c r="A31" s="26" t="s">
        <v>220</v>
      </c>
      <c r="B31" s="24" t="s">
        <v>221</v>
      </c>
      <c r="C31" s="31">
        <v>3</v>
      </c>
      <c r="D31" s="13" t="s">
        <v>166</v>
      </c>
      <c r="E31" s="13" t="s">
        <v>166</v>
      </c>
      <c r="F31" s="13" t="s">
        <v>166</v>
      </c>
      <c r="G31" s="13" t="s">
        <v>166</v>
      </c>
      <c r="H31" s="13" t="s">
        <v>166</v>
      </c>
      <c r="I31" s="13" t="s">
        <v>166</v>
      </c>
      <c r="J31" s="13" t="s">
        <v>166</v>
      </c>
      <c r="K31" s="13" t="s">
        <v>166</v>
      </c>
      <c r="L31" s="13" t="s">
        <v>166</v>
      </c>
      <c r="M31" s="13" t="s">
        <v>166</v>
      </c>
      <c r="N31" s="13" t="s">
        <v>166</v>
      </c>
      <c r="O31" s="13" t="s">
        <v>166</v>
      </c>
      <c r="P31" s="13" t="s">
        <v>166</v>
      </c>
      <c r="Q31" s="13" t="s">
        <v>166</v>
      </c>
      <c r="R31" s="13" t="s">
        <v>166</v>
      </c>
      <c r="S31" s="13" t="s">
        <v>166</v>
      </c>
      <c r="T31" s="13" t="s">
        <v>166</v>
      </c>
      <c r="U31" s="13" t="s">
        <v>166</v>
      </c>
      <c r="V31" s="13" t="s">
        <v>166</v>
      </c>
      <c r="W31" s="13" t="s">
        <v>166</v>
      </c>
      <c r="X31" s="13" t="s">
        <v>166</v>
      </c>
      <c r="Y31" s="13" t="s">
        <v>166</v>
      </c>
      <c r="Z31" s="13" t="s">
        <v>166</v>
      </c>
      <c r="AA31" s="13" t="s">
        <v>166</v>
      </c>
      <c r="AB31" s="13" t="s">
        <v>166</v>
      </c>
      <c r="AC31" s="13" t="s">
        <v>166</v>
      </c>
      <c r="AD31" s="13" t="s">
        <v>166</v>
      </c>
      <c r="AE31" s="13" t="s">
        <v>166</v>
      </c>
      <c r="AF31" s="13" t="s">
        <v>166</v>
      </c>
      <c r="AG31" s="30" t="s">
        <v>166</v>
      </c>
      <c r="AH31" s="13" t="s">
        <v>166</v>
      </c>
      <c r="AI31" s="13" t="s">
        <v>304</v>
      </c>
      <c r="AJ31" s="13" t="s">
        <v>166</v>
      </c>
      <c r="AK31" s="13" t="s">
        <v>166</v>
      </c>
      <c r="AL31" s="13" t="s">
        <v>166</v>
      </c>
      <c r="AM31" s="13" t="s">
        <v>166</v>
      </c>
      <c r="AN31" s="13" t="s">
        <v>166</v>
      </c>
      <c r="AO31" s="13" t="s">
        <v>166</v>
      </c>
      <c r="AP31" s="13" t="s">
        <v>166</v>
      </c>
      <c r="AR31" s="13" t="s">
        <v>166</v>
      </c>
      <c r="AS31" s="13" t="s">
        <v>166</v>
      </c>
      <c r="AT31" s="13" t="s">
        <v>166</v>
      </c>
      <c r="AU31" s="13" t="s">
        <v>166</v>
      </c>
      <c r="AV31" s="13" t="s">
        <v>166</v>
      </c>
      <c r="AW31" s="13" t="s">
        <v>166</v>
      </c>
      <c r="AX31" s="13" t="s">
        <v>166</v>
      </c>
      <c r="AY31" s="13" t="s">
        <v>166</v>
      </c>
      <c r="AZ31" s="13" t="s">
        <v>166</v>
      </c>
      <c r="BA31" s="13" t="s">
        <v>166</v>
      </c>
      <c r="BB31" s="13" t="s">
        <v>166</v>
      </c>
      <c r="BC31" s="13" t="s">
        <v>166</v>
      </c>
    </row>
    <row r="32" spans="1:55" ht="98" x14ac:dyDescent="0.15">
      <c r="A32" s="26" t="s">
        <v>222</v>
      </c>
      <c r="B32" s="24" t="s">
        <v>223</v>
      </c>
      <c r="C32" s="31">
        <v>1</v>
      </c>
      <c r="D32" s="13" t="s">
        <v>166</v>
      </c>
      <c r="E32" s="13" t="s">
        <v>166</v>
      </c>
      <c r="F32" s="13" t="s">
        <v>166</v>
      </c>
      <c r="G32" s="13" t="s">
        <v>166</v>
      </c>
      <c r="H32" s="13" t="s">
        <v>166</v>
      </c>
      <c r="I32" s="13" t="s">
        <v>166</v>
      </c>
      <c r="J32" s="13" t="s">
        <v>166</v>
      </c>
      <c r="K32" s="13" t="s">
        <v>166</v>
      </c>
      <c r="L32" s="13" t="s">
        <v>166</v>
      </c>
      <c r="M32" s="13" t="s">
        <v>166</v>
      </c>
      <c r="N32" s="13" t="s">
        <v>166</v>
      </c>
      <c r="O32" s="13" t="s">
        <v>166</v>
      </c>
      <c r="P32" s="13" t="s">
        <v>166</v>
      </c>
      <c r="Q32" s="13" t="s">
        <v>166</v>
      </c>
      <c r="R32" s="13" t="s">
        <v>166</v>
      </c>
      <c r="S32" s="13" t="s">
        <v>166</v>
      </c>
      <c r="T32" s="13" t="s">
        <v>166</v>
      </c>
      <c r="U32" s="13" t="s">
        <v>166</v>
      </c>
      <c r="V32" s="13" t="s">
        <v>166</v>
      </c>
      <c r="W32" s="13" t="s">
        <v>166</v>
      </c>
      <c r="X32" s="13" t="s">
        <v>166</v>
      </c>
      <c r="Y32" s="13" t="s">
        <v>166</v>
      </c>
      <c r="Z32" s="13" t="s">
        <v>166</v>
      </c>
      <c r="AA32" s="13" t="s">
        <v>166</v>
      </c>
      <c r="AB32" s="13" t="s">
        <v>166</v>
      </c>
      <c r="AC32" s="13" t="s">
        <v>166</v>
      </c>
      <c r="AD32" s="13" t="s">
        <v>166</v>
      </c>
      <c r="AE32" s="13" t="s">
        <v>166</v>
      </c>
      <c r="AF32" s="13" t="s">
        <v>166</v>
      </c>
      <c r="AG32" s="30" t="s">
        <v>166</v>
      </c>
      <c r="AH32" s="13" t="s">
        <v>166</v>
      </c>
      <c r="AI32" s="13" t="s">
        <v>304</v>
      </c>
      <c r="AJ32" s="13" t="s">
        <v>166</v>
      </c>
      <c r="AK32" s="13" t="s">
        <v>166</v>
      </c>
      <c r="AL32" s="13" t="s">
        <v>166</v>
      </c>
      <c r="AM32" s="13" t="s">
        <v>166</v>
      </c>
      <c r="AN32" s="13" t="s">
        <v>166</v>
      </c>
      <c r="AO32" s="13" t="s">
        <v>166</v>
      </c>
      <c r="AP32" s="13" t="s">
        <v>166</v>
      </c>
      <c r="AR32" s="13" t="s">
        <v>166</v>
      </c>
      <c r="AS32" s="13" t="s">
        <v>166</v>
      </c>
      <c r="AT32" s="13" t="s">
        <v>166</v>
      </c>
      <c r="AU32" s="13" t="s">
        <v>166</v>
      </c>
      <c r="AV32" s="13" t="s">
        <v>166</v>
      </c>
      <c r="AW32" s="13" t="s">
        <v>166</v>
      </c>
      <c r="AX32" s="13" t="s">
        <v>166</v>
      </c>
      <c r="AY32" s="13" t="s">
        <v>166</v>
      </c>
      <c r="AZ32" s="13" t="s">
        <v>166</v>
      </c>
      <c r="BA32" s="13" t="s">
        <v>166</v>
      </c>
      <c r="BB32" s="13" t="s">
        <v>166</v>
      </c>
      <c r="BC32" s="13" t="s">
        <v>166</v>
      </c>
    </row>
    <row r="33" spans="1:55" ht="84" x14ac:dyDescent="0.15">
      <c r="A33" s="26" t="s">
        <v>224</v>
      </c>
      <c r="B33" s="24" t="s">
        <v>225</v>
      </c>
      <c r="C33" s="31">
        <v>2</v>
      </c>
      <c r="D33" s="13" t="s">
        <v>166</v>
      </c>
      <c r="E33" s="13" t="s">
        <v>166</v>
      </c>
      <c r="F33" s="13" t="s">
        <v>166</v>
      </c>
      <c r="G33" s="13" t="s">
        <v>166</v>
      </c>
      <c r="H33" s="13" t="s">
        <v>166</v>
      </c>
      <c r="I33" s="13" t="s">
        <v>166</v>
      </c>
      <c r="J33" s="13" t="s">
        <v>166</v>
      </c>
      <c r="K33" s="13" t="s">
        <v>166</v>
      </c>
      <c r="L33" s="13" t="s">
        <v>166</v>
      </c>
      <c r="M33" s="13" t="s">
        <v>166</v>
      </c>
      <c r="N33" s="13" t="s">
        <v>166</v>
      </c>
      <c r="O33" s="13" t="s">
        <v>166</v>
      </c>
      <c r="P33" s="13" t="s">
        <v>166</v>
      </c>
      <c r="Q33" s="13" t="s">
        <v>166</v>
      </c>
      <c r="R33" s="13" t="s">
        <v>166</v>
      </c>
      <c r="S33" s="13" t="s">
        <v>166</v>
      </c>
      <c r="T33" s="13" t="s">
        <v>166</v>
      </c>
      <c r="U33" s="13" t="s">
        <v>166</v>
      </c>
      <c r="V33" s="13" t="s">
        <v>166</v>
      </c>
      <c r="W33" s="13" t="s">
        <v>166</v>
      </c>
      <c r="X33" s="13" t="s">
        <v>166</v>
      </c>
      <c r="Y33" s="13" t="s">
        <v>166</v>
      </c>
      <c r="Z33" s="13" t="s">
        <v>166</v>
      </c>
      <c r="AA33" s="13" t="s">
        <v>166</v>
      </c>
      <c r="AB33" s="13" t="s">
        <v>166</v>
      </c>
      <c r="AC33" s="13" t="s">
        <v>166</v>
      </c>
      <c r="AD33" s="13" t="s">
        <v>166</v>
      </c>
      <c r="AE33" s="13" t="s">
        <v>166</v>
      </c>
      <c r="AF33" s="30" t="s">
        <v>165</v>
      </c>
      <c r="AG33" s="30" t="s">
        <v>166</v>
      </c>
      <c r="AH33" s="13" t="s">
        <v>166</v>
      </c>
      <c r="AI33" s="13" t="s">
        <v>304</v>
      </c>
      <c r="AJ33" s="13" t="s">
        <v>166</v>
      </c>
      <c r="AK33" s="13" t="s">
        <v>166</v>
      </c>
      <c r="AL33" s="13" t="s">
        <v>166</v>
      </c>
      <c r="AM33" s="13" t="s">
        <v>166</v>
      </c>
      <c r="AN33" s="13" t="s">
        <v>166</v>
      </c>
      <c r="AO33" s="13" t="s">
        <v>166</v>
      </c>
      <c r="AP33" s="13" t="s">
        <v>166</v>
      </c>
      <c r="AR33" s="13" t="s">
        <v>166</v>
      </c>
      <c r="AS33" s="13" t="s">
        <v>166</v>
      </c>
      <c r="AT33" s="13" t="s">
        <v>166</v>
      </c>
      <c r="AU33" s="13" t="s">
        <v>166</v>
      </c>
      <c r="AV33" s="13" t="s">
        <v>166</v>
      </c>
      <c r="AW33" s="13" t="s">
        <v>166</v>
      </c>
      <c r="AX33" s="30" t="s">
        <v>166</v>
      </c>
      <c r="AY33" s="13" t="s">
        <v>166</v>
      </c>
      <c r="AZ33" s="13" t="s">
        <v>166</v>
      </c>
      <c r="BA33" s="13" t="s">
        <v>166</v>
      </c>
      <c r="BB33" s="13" t="s">
        <v>166</v>
      </c>
      <c r="BC33" s="13" t="s">
        <v>166</v>
      </c>
    </row>
    <row r="34" spans="1:55" ht="98" x14ac:dyDescent="0.15">
      <c r="A34" s="26" t="s">
        <v>226</v>
      </c>
      <c r="B34" s="24" t="s">
        <v>227</v>
      </c>
      <c r="C34" s="31">
        <v>4</v>
      </c>
      <c r="D34" s="13" t="s">
        <v>166</v>
      </c>
      <c r="E34" s="13" t="s">
        <v>166</v>
      </c>
      <c r="F34" s="13" t="s">
        <v>166</v>
      </c>
      <c r="G34" s="13" t="s">
        <v>166</v>
      </c>
      <c r="H34" s="13" t="s">
        <v>166</v>
      </c>
      <c r="I34" s="13" t="s">
        <v>166</v>
      </c>
      <c r="J34" s="13" t="s">
        <v>166</v>
      </c>
      <c r="K34" s="13" t="s">
        <v>166</v>
      </c>
      <c r="L34" s="13" t="s">
        <v>166</v>
      </c>
      <c r="M34" s="13" t="s">
        <v>166</v>
      </c>
      <c r="N34" s="13" t="s">
        <v>166</v>
      </c>
      <c r="O34" s="13" t="s">
        <v>166</v>
      </c>
      <c r="P34" s="13" t="s">
        <v>166</v>
      </c>
      <c r="Q34" s="13" t="s">
        <v>166</v>
      </c>
      <c r="R34" s="13" t="s">
        <v>166</v>
      </c>
      <c r="S34" s="13" t="s">
        <v>166</v>
      </c>
      <c r="T34" s="13" t="s">
        <v>166</v>
      </c>
      <c r="U34" s="13" t="s">
        <v>166</v>
      </c>
      <c r="V34" s="13" t="s">
        <v>166</v>
      </c>
      <c r="W34" s="13" t="s">
        <v>166</v>
      </c>
      <c r="X34" s="13" t="s">
        <v>166</v>
      </c>
      <c r="Y34" s="13" t="s">
        <v>166</v>
      </c>
      <c r="Z34" s="13" t="s">
        <v>166</v>
      </c>
      <c r="AA34" s="13" t="s">
        <v>166</v>
      </c>
      <c r="AB34" s="13" t="s">
        <v>166</v>
      </c>
      <c r="AC34" s="13" t="s">
        <v>166</v>
      </c>
      <c r="AD34" s="13" t="s">
        <v>166</v>
      </c>
      <c r="AE34" s="13" t="s">
        <v>166</v>
      </c>
      <c r="AF34" s="13" t="s">
        <v>166</v>
      </c>
      <c r="AG34" s="30" t="s">
        <v>166</v>
      </c>
      <c r="AH34" s="30" t="s">
        <v>165</v>
      </c>
      <c r="AI34" s="13" t="s">
        <v>304</v>
      </c>
      <c r="AJ34" s="13" t="s">
        <v>166</v>
      </c>
      <c r="AK34" s="13" t="s">
        <v>166</v>
      </c>
      <c r="AL34" s="13" t="s">
        <v>166</v>
      </c>
      <c r="AM34" s="13" t="s">
        <v>166</v>
      </c>
      <c r="AN34" s="13" t="s">
        <v>166</v>
      </c>
      <c r="AO34" s="13" t="s">
        <v>166</v>
      </c>
      <c r="AP34" s="13" t="s">
        <v>166</v>
      </c>
      <c r="AR34" s="13" t="s">
        <v>166</v>
      </c>
      <c r="AS34" s="13" t="s">
        <v>166</v>
      </c>
      <c r="AT34" s="13" t="s">
        <v>166</v>
      </c>
      <c r="AU34" s="13" t="s">
        <v>166</v>
      </c>
      <c r="AV34" s="13" t="s">
        <v>166</v>
      </c>
      <c r="AW34" s="13" t="s">
        <v>166</v>
      </c>
      <c r="AX34" s="13" t="s">
        <v>166</v>
      </c>
      <c r="AY34" s="13" t="s">
        <v>166</v>
      </c>
      <c r="AZ34" s="13" t="s">
        <v>166</v>
      </c>
      <c r="BA34" s="13" t="s">
        <v>166</v>
      </c>
      <c r="BB34" s="13" t="s">
        <v>166</v>
      </c>
      <c r="BC34" s="13" t="s">
        <v>166</v>
      </c>
    </row>
    <row r="35" spans="1:55" ht="56" x14ac:dyDescent="0.15">
      <c r="A35" s="26" t="s">
        <v>228</v>
      </c>
      <c r="B35" s="24" t="s">
        <v>229</v>
      </c>
      <c r="C35" s="31">
        <v>2</v>
      </c>
      <c r="D35" s="13" t="s">
        <v>166</v>
      </c>
      <c r="E35" s="13" t="s">
        <v>166</v>
      </c>
      <c r="F35" s="13" t="s">
        <v>166</v>
      </c>
      <c r="G35" s="13" t="s">
        <v>166</v>
      </c>
      <c r="H35" s="30" t="s">
        <v>165</v>
      </c>
      <c r="I35" s="13" t="s">
        <v>166</v>
      </c>
      <c r="J35" s="13" t="s">
        <v>166</v>
      </c>
      <c r="K35" s="13" t="s">
        <v>166</v>
      </c>
      <c r="L35" s="13" t="s">
        <v>166</v>
      </c>
      <c r="M35" s="13" t="s">
        <v>166</v>
      </c>
      <c r="N35" s="13" t="s">
        <v>166</v>
      </c>
      <c r="O35" s="13" t="s">
        <v>166</v>
      </c>
      <c r="P35" s="13" t="s">
        <v>166</v>
      </c>
      <c r="Q35" s="13" t="s">
        <v>166</v>
      </c>
      <c r="R35" s="13" t="s">
        <v>166</v>
      </c>
      <c r="S35" s="13" t="s">
        <v>166</v>
      </c>
      <c r="T35" s="13" t="s">
        <v>166</v>
      </c>
      <c r="U35" s="13" t="s">
        <v>166</v>
      </c>
      <c r="V35" s="13" t="s">
        <v>166</v>
      </c>
      <c r="W35" s="13" t="s">
        <v>166</v>
      </c>
      <c r="X35" s="13" t="s">
        <v>166</v>
      </c>
      <c r="Y35" s="13" t="s">
        <v>166</v>
      </c>
      <c r="Z35" s="13" t="s">
        <v>166</v>
      </c>
      <c r="AA35" s="13" t="s">
        <v>166</v>
      </c>
      <c r="AB35" s="13" t="s">
        <v>166</v>
      </c>
      <c r="AC35" s="13" t="s">
        <v>166</v>
      </c>
      <c r="AD35" s="13" t="s">
        <v>166</v>
      </c>
      <c r="AE35" s="13" t="s">
        <v>166</v>
      </c>
      <c r="AF35" s="30" t="s">
        <v>165</v>
      </c>
      <c r="AG35" s="30" t="s">
        <v>165</v>
      </c>
      <c r="AH35" s="30" t="s">
        <v>165</v>
      </c>
      <c r="AI35" s="13" t="s">
        <v>304</v>
      </c>
      <c r="AJ35" s="13" t="s">
        <v>166</v>
      </c>
      <c r="AK35" s="13" t="s">
        <v>166</v>
      </c>
      <c r="AL35" s="13" t="s">
        <v>166</v>
      </c>
      <c r="AM35" s="30" t="s">
        <v>165</v>
      </c>
      <c r="AN35" s="13" t="s">
        <v>166</v>
      </c>
      <c r="AO35" s="13" t="s">
        <v>166</v>
      </c>
      <c r="AP35" s="13" t="s">
        <v>166</v>
      </c>
      <c r="AR35" s="13" t="s">
        <v>166</v>
      </c>
      <c r="AS35" s="13" t="s">
        <v>166</v>
      </c>
      <c r="AT35" s="13" t="s">
        <v>166</v>
      </c>
      <c r="AU35" s="13" t="s">
        <v>166</v>
      </c>
      <c r="AV35" s="13" t="s">
        <v>166</v>
      </c>
      <c r="AW35" s="13" t="s">
        <v>166</v>
      </c>
      <c r="AX35" s="13" t="s">
        <v>166</v>
      </c>
      <c r="AY35" s="13" t="s">
        <v>166</v>
      </c>
      <c r="AZ35" s="13" t="s">
        <v>166</v>
      </c>
      <c r="BA35" s="13" t="s">
        <v>166</v>
      </c>
      <c r="BB35" s="13" t="s">
        <v>166</v>
      </c>
      <c r="BC35" s="13" t="s">
        <v>166</v>
      </c>
    </row>
    <row r="36" spans="1:55" ht="84" x14ac:dyDescent="0.15">
      <c r="A36" s="14">
        <v>3</v>
      </c>
      <c r="B36" s="24" t="s">
        <v>230</v>
      </c>
      <c r="C36" s="24">
        <v>6</v>
      </c>
      <c r="D36" s="13" t="s">
        <v>166</v>
      </c>
      <c r="E36" s="30" t="s">
        <v>331</v>
      </c>
      <c r="F36" s="13" t="s">
        <v>166</v>
      </c>
      <c r="G36" s="13" t="s">
        <v>166</v>
      </c>
      <c r="H36" s="13" t="s">
        <v>166</v>
      </c>
      <c r="I36" s="13" t="s">
        <v>166</v>
      </c>
      <c r="J36" s="13" t="s">
        <v>166</v>
      </c>
      <c r="K36" s="13" t="s">
        <v>166</v>
      </c>
      <c r="L36" s="13" t="s">
        <v>166</v>
      </c>
      <c r="M36" s="13" t="s">
        <v>166</v>
      </c>
      <c r="N36" s="13" t="s">
        <v>166</v>
      </c>
      <c r="O36" s="13" t="s">
        <v>166</v>
      </c>
      <c r="P36" s="13" t="s">
        <v>166</v>
      </c>
      <c r="Q36" s="13" t="s">
        <v>166</v>
      </c>
      <c r="R36" s="13" t="s">
        <v>166</v>
      </c>
      <c r="S36" s="13" t="s">
        <v>166</v>
      </c>
      <c r="T36" s="13" t="s">
        <v>166</v>
      </c>
      <c r="U36" s="13" t="s">
        <v>166</v>
      </c>
      <c r="V36" s="13" t="s">
        <v>166</v>
      </c>
      <c r="W36" s="13" t="s">
        <v>166</v>
      </c>
      <c r="X36" s="13" t="s">
        <v>166</v>
      </c>
      <c r="Y36" s="13" t="s">
        <v>166</v>
      </c>
      <c r="Z36" s="13" t="s">
        <v>166</v>
      </c>
      <c r="AA36" s="13" t="s">
        <v>166</v>
      </c>
      <c r="AB36" s="13" t="s">
        <v>166</v>
      </c>
      <c r="AC36" s="13" t="s">
        <v>166</v>
      </c>
      <c r="AD36" s="13" t="s">
        <v>166</v>
      </c>
      <c r="AE36" s="13" t="s">
        <v>166</v>
      </c>
      <c r="AF36" s="13" t="s">
        <v>166</v>
      </c>
      <c r="AG36" s="30" t="s">
        <v>166</v>
      </c>
      <c r="AH36" s="13" t="s">
        <v>166</v>
      </c>
      <c r="AI36" s="13" t="s">
        <v>166</v>
      </c>
      <c r="AJ36" s="30" t="s">
        <v>165</v>
      </c>
      <c r="AK36" s="30" t="s">
        <v>166</v>
      </c>
      <c r="AL36" s="13" t="s">
        <v>166</v>
      </c>
      <c r="AM36" s="13" t="s">
        <v>166</v>
      </c>
      <c r="AN36" s="13" t="s">
        <v>166</v>
      </c>
      <c r="AO36" s="13" t="s">
        <v>166</v>
      </c>
      <c r="AP36" s="13" t="s">
        <v>166</v>
      </c>
      <c r="AR36" s="13" t="s">
        <v>166</v>
      </c>
      <c r="AS36" s="13" t="s">
        <v>166</v>
      </c>
      <c r="AT36" s="13" t="s">
        <v>165</v>
      </c>
      <c r="AU36" s="13" t="s">
        <v>166</v>
      </c>
      <c r="AV36" s="13" t="s">
        <v>166</v>
      </c>
      <c r="AW36" s="13" t="s">
        <v>165</v>
      </c>
      <c r="AX36" s="13" t="s">
        <v>166</v>
      </c>
      <c r="AY36" s="13" t="s">
        <v>166</v>
      </c>
      <c r="AZ36" s="13" t="s">
        <v>166</v>
      </c>
      <c r="BA36" s="13" t="s">
        <v>166</v>
      </c>
      <c r="BB36" s="13" t="s">
        <v>166</v>
      </c>
      <c r="BC36" s="13" t="s">
        <v>166</v>
      </c>
    </row>
    <row r="37" spans="1:55" ht="56" x14ac:dyDescent="0.15">
      <c r="A37" s="26" t="s">
        <v>231</v>
      </c>
      <c r="B37" s="24" t="s">
        <v>221</v>
      </c>
      <c r="C37" s="31">
        <v>3</v>
      </c>
      <c r="D37" s="13" t="s">
        <v>166</v>
      </c>
      <c r="E37" s="30" t="s">
        <v>304</v>
      </c>
      <c r="F37" s="13" t="s">
        <v>166</v>
      </c>
      <c r="G37" s="13" t="s">
        <v>166</v>
      </c>
      <c r="H37" s="13" t="s">
        <v>166</v>
      </c>
      <c r="I37" s="13" t="s">
        <v>166</v>
      </c>
      <c r="J37" s="13" t="s">
        <v>166</v>
      </c>
      <c r="K37" s="13" t="s">
        <v>166</v>
      </c>
      <c r="L37" s="13" t="s">
        <v>166</v>
      </c>
      <c r="M37" s="13" t="s">
        <v>166</v>
      </c>
      <c r="N37" s="13" t="s">
        <v>166</v>
      </c>
      <c r="O37" s="13" t="s">
        <v>166</v>
      </c>
      <c r="P37" s="13" t="s">
        <v>166</v>
      </c>
      <c r="Q37" s="13" t="s">
        <v>166</v>
      </c>
      <c r="R37" s="13" t="s">
        <v>166</v>
      </c>
      <c r="S37" s="13" t="s">
        <v>166</v>
      </c>
      <c r="T37" s="13" t="s">
        <v>166</v>
      </c>
      <c r="U37" s="13" t="s">
        <v>166</v>
      </c>
      <c r="V37" s="13" t="s">
        <v>166</v>
      </c>
      <c r="W37" s="13" t="s">
        <v>166</v>
      </c>
      <c r="X37" s="13" t="s">
        <v>166</v>
      </c>
      <c r="Y37" s="13" t="s">
        <v>166</v>
      </c>
      <c r="Z37" s="13" t="s">
        <v>166</v>
      </c>
      <c r="AA37" s="13" t="s">
        <v>166</v>
      </c>
      <c r="AB37" s="13" t="s">
        <v>166</v>
      </c>
      <c r="AC37" s="13" t="s">
        <v>166</v>
      </c>
      <c r="AD37" s="13" t="s">
        <v>166</v>
      </c>
      <c r="AE37" s="13" t="s">
        <v>166</v>
      </c>
      <c r="AF37" s="13" t="s">
        <v>166</v>
      </c>
      <c r="AG37" s="30" t="s">
        <v>166</v>
      </c>
      <c r="AH37" s="13" t="s">
        <v>166</v>
      </c>
      <c r="AI37" s="13" t="s">
        <v>166</v>
      </c>
      <c r="AJ37" s="30" t="s">
        <v>304</v>
      </c>
      <c r="AK37" s="30" t="s">
        <v>166</v>
      </c>
      <c r="AL37" s="13" t="s">
        <v>166</v>
      </c>
      <c r="AM37" s="13" t="s">
        <v>166</v>
      </c>
      <c r="AN37" s="13" t="s">
        <v>166</v>
      </c>
      <c r="AO37" s="13" t="s">
        <v>166</v>
      </c>
      <c r="AP37" s="13" t="s">
        <v>166</v>
      </c>
      <c r="AR37" s="13" t="s">
        <v>166</v>
      </c>
      <c r="AS37" s="13" t="s">
        <v>166</v>
      </c>
      <c r="AT37" s="30" t="s">
        <v>304</v>
      </c>
      <c r="AU37" s="13" t="s">
        <v>166</v>
      </c>
      <c r="AV37" s="13" t="s">
        <v>166</v>
      </c>
      <c r="AW37" s="13" t="s">
        <v>304</v>
      </c>
      <c r="AX37" s="13" t="s">
        <v>166</v>
      </c>
      <c r="AY37" s="13" t="s">
        <v>166</v>
      </c>
      <c r="AZ37" s="13" t="s">
        <v>166</v>
      </c>
      <c r="BA37" s="13" t="s">
        <v>166</v>
      </c>
      <c r="BB37" s="13" t="s">
        <v>166</v>
      </c>
      <c r="BC37" s="13" t="s">
        <v>166</v>
      </c>
    </row>
    <row r="38" spans="1:55" ht="112" x14ac:dyDescent="0.15">
      <c r="A38" s="26" t="s">
        <v>232</v>
      </c>
      <c r="B38" s="24" t="s">
        <v>233</v>
      </c>
      <c r="C38" s="31">
        <v>1</v>
      </c>
      <c r="D38" s="13" t="s">
        <v>166</v>
      </c>
      <c r="E38" s="30" t="s">
        <v>304</v>
      </c>
      <c r="F38" s="13" t="s">
        <v>166</v>
      </c>
      <c r="G38" s="13" t="s">
        <v>166</v>
      </c>
      <c r="H38" s="13" t="s">
        <v>166</v>
      </c>
      <c r="I38" s="13" t="s">
        <v>166</v>
      </c>
      <c r="J38" s="13" t="s">
        <v>166</v>
      </c>
      <c r="K38" s="13" t="s">
        <v>166</v>
      </c>
      <c r="L38" s="13" t="s">
        <v>166</v>
      </c>
      <c r="M38" s="13" t="s">
        <v>166</v>
      </c>
      <c r="N38" s="13" t="s">
        <v>166</v>
      </c>
      <c r="O38" s="13" t="s">
        <v>166</v>
      </c>
      <c r="P38" s="13" t="s">
        <v>166</v>
      </c>
      <c r="Q38" s="13" t="s">
        <v>166</v>
      </c>
      <c r="R38" s="13" t="s">
        <v>166</v>
      </c>
      <c r="S38" s="13" t="s">
        <v>166</v>
      </c>
      <c r="T38" s="13" t="s">
        <v>166</v>
      </c>
      <c r="U38" s="13" t="s">
        <v>166</v>
      </c>
      <c r="V38" s="13" t="s">
        <v>166</v>
      </c>
      <c r="W38" s="13" t="s">
        <v>166</v>
      </c>
      <c r="X38" s="13" t="s">
        <v>166</v>
      </c>
      <c r="Y38" s="13" t="s">
        <v>166</v>
      </c>
      <c r="Z38" s="13" t="s">
        <v>166</v>
      </c>
      <c r="AA38" s="13" t="s">
        <v>166</v>
      </c>
      <c r="AB38" s="13" t="s">
        <v>166</v>
      </c>
      <c r="AC38" s="13" t="s">
        <v>166</v>
      </c>
      <c r="AD38" s="13" t="s">
        <v>166</v>
      </c>
      <c r="AE38" s="13" t="s">
        <v>166</v>
      </c>
      <c r="AF38" s="13" t="s">
        <v>166</v>
      </c>
      <c r="AG38" s="30" t="s">
        <v>166</v>
      </c>
      <c r="AH38" s="13" t="s">
        <v>166</v>
      </c>
      <c r="AI38" s="13" t="s">
        <v>166</v>
      </c>
      <c r="AJ38" s="30" t="s">
        <v>304</v>
      </c>
      <c r="AK38" s="30" t="s">
        <v>166</v>
      </c>
      <c r="AL38" s="13" t="s">
        <v>166</v>
      </c>
      <c r="AM38" s="13" t="s">
        <v>166</v>
      </c>
      <c r="AN38" s="13" t="s">
        <v>166</v>
      </c>
      <c r="AO38" s="13" t="s">
        <v>166</v>
      </c>
      <c r="AP38" s="13" t="s">
        <v>166</v>
      </c>
      <c r="AR38" s="13" t="s">
        <v>166</v>
      </c>
      <c r="AS38" s="13" t="s">
        <v>166</v>
      </c>
      <c r="AT38" s="30" t="s">
        <v>304</v>
      </c>
      <c r="AU38" s="13" t="s">
        <v>166</v>
      </c>
      <c r="AV38" s="13" t="s">
        <v>166</v>
      </c>
      <c r="AW38" s="13" t="s">
        <v>304</v>
      </c>
      <c r="AX38" s="13" t="s">
        <v>166</v>
      </c>
      <c r="AY38" s="13" t="s">
        <v>166</v>
      </c>
      <c r="AZ38" s="13" t="s">
        <v>166</v>
      </c>
      <c r="BA38" s="13" t="s">
        <v>166</v>
      </c>
      <c r="BB38" s="13" t="s">
        <v>166</v>
      </c>
      <c r="BC38" s="13" t="s">
        <v>166</v>
      </c>
    </row>
    <row r="39" spans="1:55" ht="56" x14ac:dyDescent="0.15">
      <c r="A39" s="26" t="s">
        <v>234</v>
      </c>
      <c r="B39" s="24" t="s">
        <v>235</v>
      </c>
      <c r="C39" s="31">
        <v>2</v>
      </c>
      <c r="D39" s="13" t="s">
        <v>166</v>
      </c>
      <c r="E39" s="30" t="s">
        <v>304</v>
      </c>
      <c r="F39" s="13" t="s">
        <v>166</v>
      </c>
      <c r="G39" s="13" t="s">
        <v>166</v>
      </c>
      <c r="H39" s="13" t="s">
        <v>166</v>
      </c>
      <c r="I39" s="13" t="s">
        <v>166</v>
      </c>
      <c r="J39" s="13" t="s">
        <v>166</v>
      </c>
      <c r="K39" s="13" t="s">
        <v>166</v>
      </c>
      <c r="L39" s="13" t="s">
        <v>166</v>
      </c>
      <c r="M39" s="30" t="s">
        <v>166</v>
      </c>
      <c r="N39" s="13" t="s">
        <v>166</v>
      </c>
      <c r="O39" s="13" t="s">
        <v>166</v>
      </c>
      <c r="P39" s="13" t="s">
        <v>166</v>
      </c>
      <c r="Q39" s="13" t="s">
        <v>166</v>
      </c>
      <c r="R39" s="13" t="s">
        <v>166</v>
      </c>
      <c r="S39" s="13" t="s">
        <v>166</v>
      </c>
      <c r="T39" s="13" t="s">
        <v>166</v>
      </c>
      <c r="U39" s="13" t="s">
        <v>166</v>
      </c>
      <c r="V39" s="13" t="s">
        <v>166</v>
      </c>
      <c r="W39" s="13" t="s">
        <v>166</v>
      </c>
      <c r="X39" s="13" t="s">
        <v>166</v>
      </c>
      <c r="Y39" s="13" t="s">
        <v>166</v>
      </c>
      <c r="Z39" s="13" t="s">
        <v>166</v>
      </c>
      <c r="AA39" s="13" t="s">
        <v>166</v>
      </c>
      <c r="AB39" s="13" t="s">
        <v>166</v>
      </c>
      <c r="AC39" s="13" t="s">
        <v>165</v>
      </c>
      <c r="AD39" s="13" t="s">
        <v>166</v>
      </c>
      <c r="AE39" s="13" t="s">
        <v>166</v>
      </c>
      <c r="AF39" s="13" t="s">
        <v>166</v>
      </c>
      <c r="AG39" s="30" t="s">
        <v>166</v>
      </c>
      <c r="AH39" s="13" t="s">
        <v>166</v>
      </c>
      <c r="AI39" s="13" t="s">
        <v>166</v>
      </c>
      <c r="AJ39" s="30" t="s">
        <v>304</v>
      </c>
      <c r="AK39" s="30" t="s">
        <v>166</v>
      </c>
      <c r="AL39" s="13" t="s">
        <v>166</v>
      </c>
      <c r="AM39" s="13" t="s">
        <v>166</v>
      </c>
      <c r="AN39" s="13" t="s">
        <v>166</v>
      </c>
      <c r="AO39" s="13" t="s">
        <v>166</v>
      </c>
      <c r="AP39" s="13" t="s">
        <v>166</v>
      </c>
      <c r="AR39" s="13" t="s">
        <v>166</v>
      </c>
      <c r="AS39" s="13" t="s">
        <v>166</v>
      </c>
      <c r="AT39" s="30" t="s">
        <v>304</v>
      </c>
      <c r="AU39" s="13" t="s">
        <v>166</v>
      </c>
      <c r="AV39" s="13" t="s">
        <v>166</v>
      </c>
      <c r="AW39" s="13" t="s">
        <v>304</v>
      </c>
      <c r="AX39" s="13" t="s">
        <v>166</v>
      </c>
      <c r="AY39" s="13" t="s">
        <v>166</v>
      </c>
      <c r="AZ39" s="13" t="s">
        <v>166</v>
      </c>
      <c r="BA39" s="13" t="s">
        <v>166</v>
      </c>
      <c r="BB39" s="13" t="s">
        <v>166</v>
      </c>
      <c r="BC39" s="13" t="s">
        <v>166</v>
      </c>
    </row>
    <row r="40" spans="1:55" ht="56" x14ac:dyDescent="0.15">
      <c r="A40" s="14">
        <v>4</v>
      </c>
      <c r="B40" s="24" t="s">
        <v>236</v>
      </c>
      <c r="C40" s="31">
        <v>3</v>
      </c>
      <c r="D40" s="30" t="s">
        <v>165</v>
      </c>
      <c r="E40" s="13" t="s">
        <v>166</v>
      </c>
      <c r="F40" s="13" t="s">
        <v>166</v>
      </c>
      <c r="G40" s="13" t="s">
        <v>166</v>
      </c>
      <c r="H40" s="13" t="s">
        <v>166</v>
      </c>
      <c r="I40" s="13" t="s">
        <v>166</v>
      </c>
      <c r="J40" s="13" t="s">
        <v>165</v>
      </c>
      <c r="K40" s="30" t="s">
        <v>165</v>
      </c>
      <c r="L40" s="13" t="s">
        <v>166</v>
      </c>
      <c r="M40" s="13" t="s">
        <v>166</v>
      </c>
      <c r="N40" s="13" t="s">
        <v>166</v>
      </c>
      <c r="O40" s="13" t="s">
        <v>166</v>
      </c>
      <c r="P40" s="13" t="s">
        <v>166</v>
      </c>
      <c r="Q40" s="13" t="s">
        <v>166</v>
      </c>
      <c r="R40" s="13" t="s">
        <v>166</v>
      </c>
      <c r="S40" s="13" t="s">
        <v>165</v>
      </c>
      <c r="T40" s="13" t="s">
        <v>166</v>
      </c>
      <c r="U40" s="30" t="s">
        <v>165</v>
      </c>
      <c r="V40" s="13" t="s">
        <v>166</v>
      </c>
      <c r="W40" s="13" t="s">
        <v>166</v>
      </c>
      <c r="X40" s="13" t="s">
        <v>166</v>
      </c>
      <c r="Y40" s="13" t="s">
        <v>166</v>
      </c>
      <c r="Z40" s="13" t="s">
        <v>166</v>
      </c>
      <c r="AA40" s="13" t="s">
        <v>165</v>
      </c>
      <c r="AB40" s="13" t="s">
        <v>166</v>
      </c>
      <c r="AC40" s="13" t="s">
        <v>166</v>
      </c>
      <c r="AD40" s="13" t="s">
        <v>166</v>
      </c>
      <c r="AE40" s="13" t="s">
        <v>166</v>
      </c>
      <c r="AF40" s="13" t="s">
        <v>166</v>
      </c>
      <c r="AG40" s="30" t="s">
        <v>165</v>
      </c>
      <c r="AH40" s="13" t="s">
        <v>166</v>
      </c>
      <c r="AI40" s="13" t="s">
        <v>166</v>
      </c>
      <c r="AJ40" s="13" t="s">
        <v>166</v>
      </c>
      <c r="AK40" s="13" t="s">
        <v>166</v>
      </c>
      <c r="AL40" s="13" t="s">
        <v>166</v>
      </c>
      <c r="AM40" s="13" t="s">
        <v>166</v>
      </c>
      <c r="AN40" s="13" t="s">
        <v>165</v>
      </c>
      <c r="AO40" s="13" t="s">
        <v>166</v>
      </c>
      <c r="AP40" s="13" t="s">
        <v>166</v>
      </c>
      <c r="AR40" s="13" t="s">
        <v>166</v>
      </c>
      <c r="AS40" s="30" t="s">
        <v>165</v>
      </c>
      <c r="AT40" s="13" t="s">
        <v>166</v>
      </c>
      <c r="AU40" s="13" t="s">
        <v>166</v>
      </c>
      <c r="AV40" s="13" t="s">
        <v>166</v>
      </c>
      <c r="AW40" s="13" t="s">
        <v>166</v>
      </c>
      <c r="AX40" s="13" t="s">
        <v>166</v>
      </c>
      <c r="AY40" s="13" t="s">
        <v>166</v>
      </c>
      <c r="AZ40" s="13" t="s">
        <v>166</v>
      </c>
      <c r="BA40" s="13" t="s">
        <v>166</v>
      </c>
      <c r="BB40" s="13" t="s">
        <v>166</v>
      </c>
      <c r="BC40" s="13" t="s">
        <v>166</v>
      </c>
    </row>
    <row r="41" spans="1:55" ht="56" x14ac:dyDescent="0.15">
      <c r="A41" s="26" t="s">
        <v>237</v>
      </c>
      <c r="B41" s="24" t="s">
        <v>221</v>
      </c>
      <c r="C41" s="31">
        <v>1.5</v>
      </c>
      <c r="D41" s="30" t="s">
        <v>304</v>
      </c>
      <c r="E41" s="13" t="s">
        <v>166</v>
      </c>
      <c r="F41" s="13" t="s">
        <v>166</v>
      </c>
      <c r="G41" s="13" t="s">
        <v>166</v>
      </c>
      <c r="H41" s="13" t="s">
        <v>166</v>
      </c>
      <c r="I41" s="13" t="s">
        <v>166</v>
      </c>
      <c r="J41" s="13" t="s">
        <v>166</v>
      </c>
      <c r="K41" s="30" t="s">
        <v>304</v>
      </c>
      <c r="L41" s="13" t="s">
        <v>166</v>
      </c>
      <c r="M41" s="13" t="s">
        <v>166</v>
      </c>
      <c r="N41" s="13" t="s">
        <v>166</v>
      </c>
      <c r="O41" s="13" t="s">
        <v>166</v>
      </c>
      <c r="P41" s="13" t="s">
        <v>166</v>
      </c>
      <c r="Q41" s="13" t="s">
        <v>166</v>
      </c>
      <c r="R41" s="13" t="s">
        <v>166</v>
      </c>
      <c r="S41" s="13" t="s">
        <v>304</v>
      </c>
      <c r="T41" s="13" t="s">
        <v>166</v>
      </c>
      <c r="U41" s="30" t="s">
        <v>304</v>
      </c>
      <c r="V41" s="13" t="s">
        <v>166</v>
      </c>
      <c r="W41" s="13" t="s">
        <v>166</v>
      </c>
      <c r="X41" s="13" t="s">
        <v>166</v>
      </c>
      <c r="Y41" s="13" t="s">
        <v>166</v>
      </c>
      <c r="Z41" s="13" t="s">
        <v>166</v>
      </c>
      <c r="AA41" s="13" t="s">
        <v>304</v>
      </c>
      <c r="AB41" s="13" t="s">
        <v>166</v>
      </c>
      <c r="AC41" s="13" t="s">
        <v>166</v>
      </c>
      <c r="AD41" s="13" t="s">
        <v>166</v>
      </c>
      <c r="AE41" s="13" t="s">
        <v>166</v>
      </c>
      <c r="AF41" s="13" t="s">
        <v>166</v>
      </c>
      <c r="AG41" s="13" t="s">
        <v>304</v>
      </c>
      <c r="AH41" s="13" t="s">
        <v>166</v>
      </c>
      <c r="AI41" s="13" t="s">
        <v>166</v>
      </c>
      <c r="AJ41" s="13" t="s">
        <v>166</v>
      </c>
      <c r="AK41" s="13" t="s">
        <v>166</v>
      </c>
      <c r="AL41" s="13" t="s">
        <v>166</v>
      </c>
      <c r="AM41" s="13" t="s">
        <v>166</v>
      </c>
      <c r="AN41" s="13" t="s">
        <v>304</v>
      </c>
      <c r="AO41" s="13" t="s">
        <v>166</v>
      </c>
      <c r="AP41" s="13" t="s">
        <v>166</v>
      </c>
      <c r="AR41" s="13" t="s">
        <v>166</v>
      </c>
      <c r="AS41" s="30" t="s">
        <v>304</v>
      </c>
      <c r="AT41" s="13" t="s">
        <v>166</v>
      </c>
      <c r="AU41" s="13" t="s">
        <v>166</v>
      </c>
      <c r="AV41" s="13" t="s">
        <v>166</v>
      </c>
      <c r="AW41" s="13" t="s">
        <v>166</v>
      </c>
      <c r="AX41" s="13" t="s">
        <v>166</v>
      </c>
      <c r="AY41" s="13" t="s">
        <v>166</v>
      </c>
      <c r="AZ41" s="13" t="s">
        <v>166</v>
      </c>
      <c r="BA41" s="13" t="s">
        <v>166</v>
      </c>
      <c r="BB41" s="13" t="s">
        <v>166</v>
      </c>
      <c r="BC41" s="13" t="s">
        <v>166</v>
      </c>
    </row>
    <row r="42" spans="1:55" ht="112" x14ac:dyDescent="0.15">
      <c r="A42" s="26" t="s">
        <v>238</v>
      </c>
      <c r="B42" s="24" t="s">
        <v>239</v>
      </c>
      <c r="C42" s="31">
        <v>1</v>
      </c>
      <c r="D42" s="30" t="s">
        <v>304</v>
      </c>
      <c r="E42" s="13" t="s">
        <v>166</v>
      </c>
      <c r="F42" s="13" t="s">
        <v>166</v>
      </c>
      <c r="G42" s="13" t="s">
        <v>166</v>
      </c>
      <c r="H42" s="30" t="s">
        <v>165</v>
      </c>
      <c r="I42" s="13" t="s">
        <v>166</v>
      </c>
      <c r="J42" s="13" t="s">
        <v>166</v>
      </c>
      <c r="K42" s="30" t="s">
        <v>304</v>
      </c>
      <c r="L42" s="13" t="s">
        <v>166</v>
      </c>
      <c r="M42" s="13" t="s">
        <v>166</v>
      </c>
      <c r="N42" s="13" t="s">
        <v>166</v>
      </c>
      <c r="O42" s="13" t="s">
        <v>166</v>
      </c>
      <c r="P42" s="13" t="s">
        <v>166</v>
      </c>
      <c r="Q42" s="13" t="s">
        <v>166</v>
      </c>
      <c r="R42" s="13" t="s">
        <v>166</v>
      </c>
      <c r="S42" s="13" t="s">
        <v>304</v>
      </c>
      <c r="T42" s="13" t="s">
        <v>166</v>
      </c>
      <c r="U42" s="30" t="s">
        <v>304</v>
      </c>
      <c r="V42" s="30" t="s">
        <v>165</v>
      </c>
      <c r="W42" s="13" t="s">
        <v>166</v>
      </c>
      <c r="X42" s="13" t="s">
        <v>166</v>
      </c>
      <c r="Y42" s="13" t="s">
        <v>166</v>
      </c>
      <c r="Z42" s="13" t="s">
        <v>166</v>
      </c>
      <c r="AA42" s="13" t="s">
        <v>304</v>
      </c>
      <c r="AB42" s="13" t="s">
        <v>166</v>
      </c>
      <c r="AC42" s="13" t="s">
        <v>166</v>
      </c>
      <c r="AD42" s="13" t="s">
        <v>166</v>
      </c>
      <c r="AE42" s="13" t="s">
        <v>166</v>
      </c>
      <c r="AF42" s="13" t="s">
        <v>166</v>
      </c>
      <c r="AG42" s="13" t="s">
        <v>304</v>
      </c>
      <c r="AH42" s="13" t="s">
        <v>166</v>
      </c>
      <c r="AI42" s="13" t="s">
        <v>166</v>
      </c>
      <c r="AJ42" s="13" t="s">
        <v>166</v>
      </c>
      <c r="AK42" s="13" t="s">
        <v>166</v>
      </c>
      <c r="AL42" s="13" t="s">
        <v>166</v>
      </c>
      <c r="AM42" s="13" t="s">
        <v>166</v>
      </c>
      <c r="AN42" s="13" t="s">
        <v>304</v>
      </c>
      <c r="AO42" s="13" t="s">
        <v>166</v>
      </c>
      <c r="AP42" s="13" t="s">
        <v>166</v>
      </c>
      <c r="AR42" s="13" t="s">
        <v>166</v>
      </c>
      <c r="AS42" s="30" t="s">
        <v>304</v>
      </c>
      <c r="AT42" s="13" t="s">
        <v>166</v>
      </c>
      <c r="AU42" s="13" t="s">
        <v>166</v>
      </c>
      <c r="AV42" s="13" t="s">
        <v>166</v>
      </c>
      <c r="AW42" s="13" t="s">
        <v>166</v>
      </c>
      <c r="AX42" s="30" t="s">
        <v>166</v>
      </c>
      <c r="AY42" s="13" t="s">
        <v>166</v>
      </c>
      <c r="AZ42" s="13" t="s">
        <v>166</v>
      </c>
      <c r="BA42" s="13" t="s">
        <v>166</v>
      </c>
      <c r="BB42" s="13" t="s">
        <v>166</v>
      </c>
      <c r="BC42" s="13" t="s">
        <v>166</v>
      </c>
    </row>
    <row r="43" spans="1:55" ht="84" x14ac:dyDescent="0.15">
      <c r="A43" s="26" t="s">
        <v>240</v>
      </c>
      <c r="B43" s="24" t="s">
        <v>241</v>
      </c>
      <c r="C43" s="24">
        <v>1</v>
      </c>
      <c r="D43" s="30" t="s">
        <v>304</v>
      </c>
      <c r="E43" s="13" t="s">
        <v>166</v>
      </c>
      <c r="F43" s="13" t="s">
        <v>166</v>
      </c>
      <c r="G43" s="13" t="s">
        <v>166</v>
      </c>
      <c r="H43" s="13" t="s">
        <v>166</v>
      </c>
      <c r="I43" s="13" t="s">
        <v>166</v>
      </c>
      <c r="J43" s="13" t="s">
        <v>166</v>
      </c>
      <c r="K43" s="30" t="s">
        <v>304</v>
      </c>
      <c r="L43" s="13" t="s">
        <v>166</v>
      </c>
      <c r="M43" s="13" t="s">
        <v>166</v>
      </c>
      <c r="N43" s="13" t="s">
        <v>166</v>
      </c>
      <c r="O43" s="13" t="s">
        <v>166</v>
      </c>
      <c r="P43" s="13" t="s">
        <v>166</v>
      </c>
      <c r="Q43" s="13" t="s">
        <v>166</v>
      </c>
      <c r="R43" s="13" t="s">
        <v>166</v>
      </c>
      <c r="S43" s="13" t="s">
        <v>304</v>
      </c>
      <c r="T43" s="13" t="s">
        <v>166</v>
      </c>
      <c r="U43" s="30" t="s">
        <v>304</v>
      </c>
      <c r="V43" s="13" t="s">
        <v>166</v>
      </c>
      <c r="W43" s="13" t="s">
        <v>166</v>
      </c>
      <c r="X43" s="13" t="s">
        <v>166</v>
      </c>
      <c r="Y43" s="13" t="s">
        <v>166</v>
      </c>
      <c r="Z43" s="13" t="s">
        <v>166</v>
      </c>
      <c r="AA43" s="13" t="s">
        <v>304</v>
      </c>
      <c r="AB43" s="13" t="s">
        <v>166</v>
      </c>
      <c r="AC43" s="13" t="s">
        <v>166</v>
      </c>
      <c r="AD43" s="13" t="s">
        <v>166</v>
      </c>
      <c r="AE43" s="13" t="s">
        <v>166</v>
      </c>
      <c r="AF43" s="13" t="s">
        <v>166</v>
      </c>
      <c r="AG43" s="13" t="s">
        <v>304</v>
      </c>
      <c r="AH43" s="13" t="s">
        <v>166</v>
      </c>
      <c r="AI43" s="13" t="s">
        <v>166</v>
      </c>
      <c r="AJ43" s="13" t="s">
        <v>166</v>
      </c>
      <c r="AK43" s="13" t="s">
        <v>166</v>
      </c>
      <c r="AL43" s="13" t="s">
        <v>166</v>
      </c>
      <c r="AM43" s="13" t="s">
        <v>166</v>
      </c>
      <c r="AN43" s="13" t="s">
        <v>304</v>
      </c>
      <c r="AO43" s="13" t="s">
        <v>166</v>
      </c>
      <c r="AP43" s="13" t="s">
        <v>166</v>
      </c>
      <c r="AR43" s="13" t="s">
        <v>166</v>
      </c>
      <c r="AS43" s="30" t="s">
        <v>304</v>
      </c>
      <c r="AT43" s="13" t="s">
        <v>166</v>
      </c>
      <c r="AU43" s="13" t="s">
        <v>166</v>
      </c>
      <c r="AV43" s="13" t="s">
        <v>166</v>
      </c>
      <c r="AW43" s="13" t="s">
        <v>166</v>
      </c>
      <c r="AX43" s="13" t="s">
        <v>166</v>
      </c>
      <c r="AY43" s="13" t="s">
        <v>166</v>
      </c>
      <c r="AZ43" s="13" t="s">
        <v>166</v>
      </c>
      <c r="BA43" s="13" t="s">
        <v>166</v>
      </c>
      <c r="BB43" s="13" t="s">
        <v>166</v>
      </c>
      <c r="BC43" s="13" t="s">
        <v>166</v>
      </c>
    </row>
    <row r="44" spans="1:55" ht="56" x14ac:dyDescent="0.15">
      <c r="A44" s="26" t="s">
        <v>242</v>
      </c>
      <c r="B44" s="24" t="s">
        <v>243</v>
      </c>
      <c r="C44" s="24">
        <v>1</v>
      </c>
      <c r="D44" s="30" t="s">
        <v>304</v>
      </c>
      <c r="E44" s="13" t="s">
        <v>166</v>
      </c>
      <c r="F44" s="13" t="s">
        <v>166</v>
      </c>
      <c r="G44" s="13" t="s">
        <v>166</v>
      </c>
      <c r="H44" s="13" t="s">
        <v>166</v>
      </c>
      <c r="I44" s="13" t="s">
        <v>166</v>
      </c>
      <c r="J44" s="13" t="s">
        <v>166</v>
      </c>
      <c r="K44" s="30" t="s">
        <v>304</v>
      </c>
      <c r="L44" s="13" t="s">
        <v>166</v>
      </c>
      <c r="M44" s="13" t="s">
        <v>166</v>
      </c>
      <c r="N44" s="13" t="s">
        <v>166</v>
      </c>
      <c r="O44" s="13" t="s">
        <v>166</v>
      </c>
      <c r="P44" s="13" t="s">
        <v>166</v>
      </c>
      <c r="Q44" s="13" t="s">
        <v>166</v>
      </c>
      <c r="R44" s="13" t="s">
        <v>166</v>
      </c>
      <c r="S44" s="13" t="s">
        <v>304</v>
      </c>
      <c r="T44" s="13" t="s">
        <v>166</v>
      </c>
      <c r="U44" s="30" t="s">
        <v>304</v>
      </c>
      <c r="V44" s="13" t="s">
        <v>166</v>
      </c>
      <c r="W44" s="13" t="s">
        <v>166</v>
      </c>
      <c r="X44" s="13" t="s">
        <v>166</v>
      </c>
      <c r="Y44" s="13" t="s">
        <v>166</v>
      </c>
      <c r="Z44" s="13" t="s">
        <v>166</v>
      </c>
      <c r="AA44" s="13" t="s">
        <v>304</v>
      </c>
      <c r="AB44" s="13" t="s">
        <v>166</v>
      </c>
      <c r="AC44" s="13" t="s">
        <v>166</v>
      </c>
      <c r="AD44" s="13" t="s">
        <v>166</v>
      </c>
      <c r="AE44" s="13" t="s">
        <v>166</v>
      </c>
      <c r="AF44" s="13" t="s">
        <v>166</v>
      </c>
      <c r="AG44" s="13" t="s">
        <v>304</v>
      </c>
      <c r="AH44" s="13" t="s">
        <v>166</v>
      </c>
      <c r="AI44" s="13" t="s">
        <v>166</v>
      </c>
      <c r="AJ44" s="13" t="s">
        <v>166</v>
      </c>
      <c r="AK44" s="13" t="s">
        <v>166</v>
      </c>
      <c r="AL44" s="13" t="s">
        <v>166</v>
      </c>
      <c r="AM44" s="13" t="s">
        <v>166</v>
      </c>
      <c r="AN44" s="13" t="s">
        <v>304</v>
      </c>
      <c r="AO44" s="13" t="s">
        <v>166</v>
      </c>
      <c r="AP44" s="13" t="s">
        <v>166</v>
      </c>
      <c r="AR44" s="13" t="s">
        <v>166</v>
      </c>
      <c r="AS44" s="30" t="s">
        <v>304</v>
      </c>
      <c r="AT44" s="13" t="s">
        <v>166</v>
      </c>
      <c r="AU44" s="13" t="s">
        <v>166</v>
      </c>
      <c r="AV44" s="13" t="s">
        <v>166</v>
      </c>
      <c r="AW44" s="13" t="s">
        <v>166</v>
      </c>
      <c r="AX44" s="13" t="s">
        <v>166</v>
      </c>
      <c r="AY44" s="13" t="s">
        <v>166</v>
      </c>
      <c r="AZ44" s="13" t="s">
        <v>166</v>
      </c>
      <c r="BA44" s="13" t="s">
        <v>166</v>
      </c>
      <c r="BB44" s="13" t="s">
        <v>166</v>
      </c>
      <c r="BC44" s="13" t="s">
        <v>166</v>
      </c>
    </row>
    <row r="45" spans="1:55" ht="84" x14ac:dyDescent="0.15">
      <c r="A45" s="26" t="s">
        <v>244</v>
      </c>
      <c r="B45" s="24" t="s">
        <v>245</v>
      </c>
      <c r="C45" s="24">
        <v>1</v>
      </c>
      <c r="D45" s="30" t="s">
        <v>304</v>
      </c>
      <c r="E45" s="13" t="s">
        <v>166</v>
      </c>
      <c r="F45" s="13" t="s">
        <v>166</v>
      </c>
      <c r="G45" s="13" t="s">
        <v>166</v>
      </c>
      <c r="H45" s="13" t="s">
        <v>166</v>
      </c>
      <c r="I45" s="13" t="s">
        <v>165</v>
      </c>
      <c r="J45" s="13" t="s">
        <v>166</v>
      </c>
      <c r="K45" s="30" t="s">
        <v>304</v>
      </c>
      <c r="L45" s="13" t="s">
        <v>166</v>
      </c>
      <c r="M45" s="13" t="s">
        <v>166</v>
      </c>
      <c r="N45" s="13" t="s">
        <v>166</v>
      </c>
      <c r="O45" s="13" t="s">
        <v>166</v>
      </c>
      <c r="P45" s="13" t="s">
        <v>166</v>
      </c>
      <c r="Q45" s="13" t="s">
        <v>166</v>
      </c>
      <c r="R45" s="13" t="s">
        <v>166</v>
      </c>
      <c r="S45" s="13" t="s">
        <v>304</v>
      </c>
      <c r="T45" s="13" t="s">
        <v>166</v>
      </c>
      <c r="U45" s="30" t="s">
        <v>304</v>
      </c>
      <c r="V45" s="13" t="s">
        <v>166</v>
      </c>
      <c r="W45" s="13" t="s">
        <v>166</v>
      </c>
      <c r="X45" s="13" t="s">
        <v>166</v>
      </c>
      <c r="Y45" s="13" t="s">
        <v>166</v>
      </c>
      <c r="Z45" s="13" t="s">
        <v>166</v>
      </c>
      <c r="AA45" s="13" t="s">
        <v>304</v>
      </c>
      <c r="AB45" s="13" t="s">
        <v>166</v>
      </c>
      <c r="AC45" s="13" t="s">
        <v>166</v>
      </c>
      <c r="AD45" s="13" t="s">
        <v>166</v>
      </c>
      <c r="AE45" s="13" t="s">
        <v>166</v>
      </c>
      <c r="AF45" s="13" t="s">
        <v>166</v>
      </c>
      <c r="AG45" s="13" t="s">
        <v>304</v>
      </c>
      <c r="AH45" s="30" t="s">
        <v>166</v>
      </c>
      <c r="AI45" s="13" t="s">
        <v>166</v>
      </c>
      <c r="AJ45" s="13" t="s">
        <v>166</v>
      </c>
      <c r="AK45" s="13" t="s">
        <v>166</v>
      </c>
      <c r="AL45" s="13" t="s">
        <v>166</v>
      </c>
      <c r="AM45" s="13" t="s">
        <v>166</v>
      </c>
      <c r="AN45" s="13" t="s">
        <v>304</v>
      </c>
      <c r="AO45" s="13" t="s">
        <v>166</v>
      </c>
      <c r="AP45" s="13" t="s">
        <v>166</v>
      </c>
      <c r="AR45" s="13" t="s">
        <v>166</v>
      </c>
      <c r="AS45" s="30" t="s">
        <v>304</v>
      </c>
      <c r="AT45" s="13" t="s">
        <v>166</v>
      </c>
      <c r="AU45" s="13" t="s">
        <v>166</v>
      </c>
      <c r="AV45" s="13" t="s">
        <v>166</v>
      </c>
      <c r="AW45" s="13" t="s">
        <v>165</v>
      </c>
      <c r="AX45" s="13" t="s">
        <v>166</v>
      </c>
      <c r="AY45" s="13" t="s">
        <v>166</v>
      </c>
      <c r="AZ45" s="13" t="s">
        <v>166</v>
      </c>
      <c r="BA45" s="13" t="s">
        <v>166</v>
      </c>
      <c r="BB45" s="13" t="s">
        <v>166</v>
      </c>
      <c r="BC45" s="13" t="s">
        <v>166</v>
      </c>
    </row>
    <row r="46" spans="1:55" ht="56" x14ac:dyDescent="0.15">
      <c r="A46" s="26" t="s">
        <v>246</v>
      </c>
      <c r="B46" s="24" t="s">
        <v>247</v>
      </c>
      <c r="C46" s="24">
        <v>1</v>
      </c>
      <c r="D46" s="30" t="s">
        <v>304</v>
      </c>
      <c r="E46" s="13" t="s">
        <v>166</v>
      </c>
      <c r="F46" s="13" t="s">
        <v>166</v>
      </c>
      <c r="G46" s="13" t="s">
        <v>166</v>
      </c>
      <c r="H46" s="13" t="s">
        <v>166</v>
      </c>
      <c r="I46" s="13" t="s">
        <v>166</v>
      </c>
      <c r="J46" s="13" t="s">
        <v>166</v>
      </c>
      <c r="K46" s="30" t="s">
        <v>304</v>
      </c>
      <c r="L46" s="13" t="s">
        <v>166</v>
      </c>
      <c r="M46" s="13" t="s">
        <v>166</v>
      </c>
      <c r="N46" s="30" t="s">
        <v>166</v>
      </c>
      <c r="O46" s="13" t="s">
        <v>166</v>
      </c>
      <c r="P46" s="13" t="s">
        <v>166</v>
      </c>
      <c r="Q46" s="13" t="s">
        <v>166</v>
      </c>
      <c r="R46" s="13" t="s">
        <v>166</v>
      </c>
      <c r="S46" s="13" t="s">
        <v>304</v>
      </c>
      <c r="T46" s="13" t="s">
        <v>166</v>
      </c>
      <c r="U46" s="30" t="s">
        <v>304</v>
      </c>
      <c r="V46" s="30" t="s">
        <v>166</v>
      </c>
      <c r="W46" s="13" t="s">
        <v>166</v>
      </c>
      <c r="X46" s="13" t="s">
        <v>166</v>
      </c>
      <c r="Y46" s="13" t="s">
        <v>166</v>
      </c>
      <c r="Z46" s="13" t="s">
        <v>166</v>
      </c>
      <c r="AA46" s="13" t="s">
        <v>304</v>
      </c>
      <c r="AB46" s="13" t="s">
        <v>166</v>
      </c>
      <c r="AC46" s="13" t="s">
        <v>166</v>
      </c>
      <c r="AD46" s="13" t="s">
        <v>166</v>
      </c>
      <c r="AE46" s="13" t="s">
        <v>165</v>
      </c>
      <c r="AF46" s="13" t="s">
        <v>166</v>
      </c>
      <c r="AG46" s="13" t="s">
        <v>304</v>
      </c>
      <c r="AH46" s="30" t="s">
        <v>165</v>
      </c>
      <c r="AI46" s="13" t="s">
        <v>166</v>
      </c>
      <c r="AJ46" s="13" t="s">
        <v>166</v>
      </c>
      <c r="AK46" s="13" t="s">
        <v>166</v>
      </c>
      <c r="AL46" s="13" t="s">
        <v>166</v>
      </c>
      <c r="AM46" s="13" t="s">
        <v>166</v>
      </c>
      <c r="AN46" s="13" t="s">
        <v>304</v>
      </c>
      <c r="AO46" s="13" t="s">
        <v>166</v>
      </c>
      <c r="AP46" s="13" t="s">
        <v>166</v>
      </c>
      <c r="AQ46" s="30"/>
      <c r="AR46" s="30" t="s">
        <v>165</v>
      </c>
      <c r="AS46" s="30" t="s">
        <v>304</v>
      </c>
      <c r="AT46" s="13" t="s">
        <v>166</v>
      </c>
      <c r="AU46" s="13" t="s">
        <v>166</v>
      </c>
      <c r="AV46" s="13" t="s">
        <v>166</v>
      </c>
      <c r="AW46" s="13" t="s">
        <v>166</v>
      </c>
      <c r="AX46" s="13" t="s">
        <v>166</v>
      </c>
      <c r="AY46" s="13" t="s">
        <v>166</v>
      </c>
      <c r="AZ46" s="13" t="s">
        <v>166</v>
      </c>
      <c r="BA46" s="30" t="s">
        <v>165</v>
      </c>
      <c r="BB46" s="13" t="s">
        <v>166</v>
      </c>
      <c r="BC46" s="13" t="s">
        <v>166</v>
      </c>
    </row>
    <row r="47" spans="1:55" x14ac:dyDescent="0.15">
      <c r="B47" s="24"/>
      <c r="C47" s="24"/>
      <c r="R47" s="13"/>
      <c r="S47" s="13"/>
      <c r="AG47" s="30"/>
      <c r="BC47" s="13"/>
    </row>
    <row r="48" spans="1:55" x14ac:dyDescent="0.15">
      <c r="A48" s="17" t="s">
        <v>248</v>
      </c>
      <c r="B48" s="24"/>
      <c r="C48" s="24"/>
      <c r="R48" s="13"/>
      <c r="S48" s="13"/>
      <c r="AG48" s="30"/>
      <c r="BC48" s="13"/>
    </row>
    <row r="49" spans="1:55" ht="70" x14ac:dyDescent="0.15">
      <c r="A49" s="14">
        <v>5</v>
      </c>
      <c r="B49" s="24" t="s">
        <v>249</v>
      </c>
      <c r="C49" s="24">
        <v>6</v>
      </c>
      <c r="D49" s="13" t="s">
        <v>166</v>
      </c>
      <c r="E49" s="13" t="s">
        <v>166</v>
      </c>
      <c r="F49" s="13" t="s">
        <v>165</v>
      </c>
      <c r="G49" s="13" t="s">
        <v>166</v>
      </c>
      <c r="H49" s="13" t="s">
        <v>166</v>
      </c>
      <c r="I49" s="13" t="s">
        <v>166</v>
      </c>
      <c r="J49" s="13" t="s">
        <v>166</v>
      </c>
      <c r="K49" s="13" t="s">
        <v>166</v>
      </c>
      <c r="L49" s="13" t="s">
        <v>166</v>
      </c>
      <c r="M49" s="13" t="s">
        <v>166</v>
      </c>
      <c r="N49" s="13" t="s">
        <v>166</v>
      </c>
      <c r="O49" s="13" t="s">
        <v>166</v>
      </c>
      <c r="P49" s="13" t="s">
        <v>166</v>
      </c>
      <c r="Q49" s="13" t="s">
        <v>166</v>
      </c>
      <c r="R49" s="30" t="s">
        <v>165</v>
      </c>
      <c r="S49" s="13" t="s">
        <v>166</v>
      </c>
      <c r="T49" s="13" t="s">
        <v>166</v>
      </c>
      <c r="U49" s="13" t="s">
        <v>166</v>
      </c>
      <c r="V49" s="13" t="s">
        <v>166</v>
      </c>
      <c r="W49" s="13" t="s">
        <v>166</v>
      </c>
      <c r="X49" s="13" t="s">
        <v>166</v>
      </c>
      <c r="Y49" s="13" t="s">
        <v>166</v>
      </c>
      <c r="Z49" s="13" t="s">
        <v>166</v>
      </c>
      <c r="AA49" s="13" t="s">
        <v>166</v>
      </c>
      <c r="AB49" s="13" t="s">
        <v>166</v>
      </c>
      <c r="AC49" s="13" t="s">
        <v>166</v>
      </c>
      <c r="AD49" s="30" t="s">
        <v>165</v>
      </c>
      <c r="AE49" s="13" t="s">
        <v>165</v>
      </c>
      <c r="AF49" s="13" t="s">
        <v>166</v>
      </c>
      <c r="AG49" s="30" t="s">
        <v>166</v>
      </c>
      <c r="AH49" s="30" t="s">
        <v>165</v>
      </c>
      <c r="AI49" s="13" t="s">
        <v>165</v>
      </c>
      <c r="AJ49" s="13" t="s">
        <v>166</v>
      </c>
      <c r="AK49" s="13" t="s">
        <v>166</v>
      </c>
      <c r="AL49" s="13" t="s">
        <v>165</v>
      </c>
      <c r="AM49" s="13" t="s">
        <v>166</v>
      </c>
      <c r="AN49" s="13" t="s">
        <v>165</v>
      </c>
      <c r="AO49" s="13" t="s">
        <v>166</v>
      </c>
      <c r="AP49" s="13" t="s">
        <v>166</v>
      </c>
      <c r="AQ49" s="30"/>
      <c r="AR49" s="30" t="s">
        <v>165</v>
      </c>
      <c r="AS49" s="13" t="s">
        <v>166</v>
      </c>
      <c r="AT49" s="13" t="s">
        <v>166</v>
      </c>
      <c r="AU49" s="13" t="s">
        <v>166</v>
      </c>
      <c r="AV49" s="13" t="s">
        <v>165</v>
      </c>
      <c r="AW49" s="13" t="s">
        <v>165</v>
      </c>
      <c r="AX49" s="13" t="s">
        <v>166</v>
      </c>
      <c r="AY49" s="13" t="s">
        <v>166</v>
      </c>
      <c r="AZ49" s="30" t="s">
        <v>165</v>
      </c>
      <c r="BA49" s="13" t="s">
        <v>166</v>
      </c>
      <c r="BB49" s="13" t="s">
        <v>166</v>
      </c>
      <c r="BC49" s="13" t="s">
        <v>166</v>
      </c>
    </row>
    <row r="50" spans="1:55" ht="56" x14ac:dyDescent="0.15">
      <c r="A50" s="26" t="s">
        <v>250</v>
      </c>
      <c r="B50" s="24" t="s">
        <v>221</v>
      </c>
      <c r="C50" s="24">
        <v>3</v>
      </c>
      <c r="D50" s="13" t="s">
        <v>166</v>
      </c>
      <c r="E50" s="13" t="s">
        <v>166</v>
      </c>
      <c r="F50" s="13" t="s">
        <v>304</v>
      </c>
      <c r="G50" s="30" t="s">
        <v>166</v>
      </c>
      <c r="H50" s="13" t="s">
        <v>166</v>
      </c>
      <c r="I50" s="13" t="s">
        <v>166</v>
      </c>
      <c r="J50" s="13" t="s">
        <v>166</v>
      </c>
      <c r="K50" s="13" t="s">
        <v>166</v>
      </c>
      <c r="L50" s="13" t="s">
        <v>166</v>
      </c>
      <c r="M50" s="13" t="s">
        <v>166</v>
      </c>
      <c r="N50" s="13" t="s">
        <v>166</v>
      </c>
      <c r="O50" s="13" t="s">
        <v>166</v>
      </c>
      <c r="P50" s="13" t="s">
        <v>166</v>
      </c>
      <c r="Q50" s="13" t="s">
        <v>166</v>
      </c>
      <c r="R50" s="30" t="s">
        <v>304</v>
      </c>
      <c r="S50" s="13" t="s">
        <v>166</v>
      </c>
      <c r="T50" s="13" t="s">
        <v>166</v>
      </c>
      <c r="U50" s="13" t="s">
        <v>166</v>
      </c>
      <c r="V50" s="13" t="s">
        <v>166</v>
      </c>
      <c r="W50" s="13" t="s">
        <v>166</v>
      </c>
      <c r="X50" s="13" t="s">
        <v>166</v>
      </c>
      <c r="Y50" s="13" t="s">
        <v>166</v>
      </c>
      <c r="Z50" s="13" t="s">
        <v>166</v>
      </c>
      <c r="AA50" s="13" t="s">
        <v>166</v>
      </c>
      <c r="AB50" s="13" t="s">
        <v>166</v>
      </c>
      <c r="AC50" s="13" t="s">
        <v>166</v>
      </c>
      <c r="AD50" s="30" t="s">
        <v>304</v>
      </c>
      <c r="AE50" s="13" t="s">
        <v>304</v>
      </c>
      <c r="AF50" s="13" t="s">
        <v>166</v>
      </c>
      <c r="AG50" s="30" t="s">
        <v>166</v>
      </c>
      <c r="AH50" s="30" t="s">
        <v>304</v>
      </c>
      <c r="AI50" s="13" t="s">
        <v>304</v>
      </c>
      <c r="AJ50" s="13" t="s">
        <v>166</v>
      </c>
      <c r="AK50" s="13" t="s">
        <v>166</v>
      </c>
      <c r="AL50" s="13" t="s">
        <v>304</v>
      </c>
      <c r="AM50" s="13" t="s">
        <v>166</v>
      </c>
      <c r="AN50" s="13" t="s">
        <v>304</v>
      </c>
      <c r="AO50" s="13" t="s">
        <v>166</v>
      </c>
      <c r="AP50" s="13" t="s">
        <v>166</v>
      </c>
      <c r="AQ50" s="30"/>
      <c r="AR50" s="30" t="s">
        <v>304</v>
      </c>
      <c r="AS50" s="13" t="s">
        <v>166</v>
      </c>
      <c r="AT50" s="13" t="s">
        <v>166</v>
      </c>
      <c r="AU50" s="13" t="s">
        <v>166</v>
      </c>
      <c r="AV50" s="13" t="s">
        <v>304</v>
      </c>
      <c r="AW50" s="13" t="s">
        <v>304</v>
      </c>
      <c r="AX50" s="13" t="s">
        <v>166</v>
      </c>
      <c r="AY50" s="13" t="s">
        <v>166</v>
      </c>
      <c r="AZ50" s="30" t="s">
        <v>304</v>
      </c>
      <c r="BA50" s="13" t="s">
        <v>166</v>
      </c>
      <c r="BB50" s="13" t="s">
        <v>166</v>
      </c>
      <c r="BC50" s="13" t="s">
        <v>166</v>
      </c>
    </row>
    <row r="51" spans="1:55" ht="112" x14ac:dyDescent="0.15">
      <c r="A51" s="26" t="s">
        <v>251</v>
      </c>
      <c r="B51" s="24" t="s">
        <v>239</v>
      </c>
      <c r="C51" s="24">
        <v>1</v>
      </c>
      <c r="D51" s="13" t="s">
        <v>166</v>
      </c>
      <c r="E51" s="13" t="s">
        <v>166</v>
      </c>
      <c r="F51" s="13" t="s">
        <v>304</v>
      </c>
      <c r="G51" s="13" t="s">
        <v>166</v>
      </c>
      <c r="H51" s="13" t="s">
        <v>166</v>
      </c>
      <c r="I51" s="13" t="s">
        <v>166</v>
      </c>
      <c r="J51" s="13" t="s">
        <v>166</v>
      </c>
      <c r="K51" s="13" t="s">
        <v>166</v>
      </c>
      <c r="L51" s="13" t="s">
        <v>166</v>
      </c>
      <c r="M51" s="13" t="s">
        <v>166</v>
      </c>
      <c r="N51" s="13" t="s">
        <v>166</v>
      </c>
      <c r="O51" s="13" t="s">
        <v>166</v>
      </c>
      <c r="P51" s="13" t="s">
        <v>166</v>
      </c>
      <c r="Q51" s="13" t="s">
        <v>166</v>
      </c>
      <c r="R51" s="30" t="s">
        <v>304</v>
      </c>
      <c r="S51" s="13" t="s">
        <v>166</v>
      </c>
      <c r="T51" s="13" t="s">
        <v>166</v>
      </c>
      <c r="U51" s="13" t="s">
        <v>166</v>
      </c>
      <c r="V51" s="13" t="s">
        <v>166</v>
      </c>
      <c r="W51" s="13" t="s">
        <v>166</v>
      </c>
      <c r="X51" s="13" t="s">
        <v>166</v>
      </c>
      <c r="Y51" s="13" t="s">
        <v>166</v>
      </c>
      <c r="Z51" s="13" t="s">
        <v>166</v>
      </c>
      <c r="AA51" s="13" t="s">
        <v>166</v>
      </c>
      <c r="AB51" s="13" t="s">
        <v>166</v>
      </c>
      <c r="AC51" s="13" t="s">
        <v>166</v>
      </c>
      <c r="AD51" s="30" t="s">
        <v>304</v>
      </c>
      <c r="AE51" s="13" t="s">
        <v>304</v>
      </c>
      <c r="AF51" s="13" t="s">
        <v>166</v>
      </c>
      <c r="AG51" s="30" t="s">
        <v>166</v>
      </c>
      <c r="AH51" s="30" t="s">
        <v>304</v>
      </c>
      <c r="AI51" s="13" t="s">
        <v>304</v>
      </c>
      <c r="AJ51" s="13" t="s">
        <v>166</v>
      </c>
      <c r="AK51" s="13" t="s">
        <v>166</v>
      </c>
      <c r="AL51" s="13" t="s">
        <v>304</v>
      </c>
      <c r="AM51" s="13" t="s">
        <v>166</v>
      </c>
      <c r="AN51" s="13" t="s">
        <v>304</v>
      </c>
      <c r="AO51" s="13" t="s">
        <v>166</v>
      </c>
      <c r="AP51" s="13" t="s">
        <v>166</v>
      </c>
      <c r="AQ51" s="30"/>
      <c r="AR51" s="30" t="s">
        <v>304</v>
      </c>
      <c r="AS51" s="13" t="s">
        <v>166</v>
      </c>
      <c r="AT51" s="13" t="s">
        <v>165</v>
      </c>
      <c r="AU51" s="13" t="s">
        <v>166</v>
      </c>
      <c r="AV51" s="13" t="s">
        <v>304</v>
      </c>
      <c r="AW51" s="13" t="s">
        <v>304</v>
      </c>
      <c r="AX51" s="13" t="s">
        <v>166</v>
      </c>
      <c r="AY51" s="13" t="s">
        <v>166</v>
      </c>
      <c r="AZ51" s="30" t="s">
        <v>304</v>
      </c>
      <c r="BA51" s="13" t="s">
        <v>166</v>
      </c>
      <c r="BB51" s="13" t="s">
        <v>166</v>
      </c>
      <c r="BC51" s="13" t="s">
        <v>166</v>
      </c>
    </row>
    <row r="52" spans="1:55" ht="42" x14ac:dyDescent="0.15">
      <c r="A52" s="26" t="s">
        <v>252</v>
      </c>
      <c r="B52" s="24" t="s">
        <v>253</v>
      </c>
      <c r="C52" s="24">
        <v>3</v>
      </c>
      <c r="D52" s="13" t="s">
        <v>166</v>
      </c>
      <c r="E52" s="13" t="s">
        <v>166</v>
      </c>
      <c r="F52" s="13" t="s">
        <v>304</v>
      </c>
      <c r="G52" s="13" t="s">
        <v>166</v>
      </c>
      <c r="H52" s="13" t="s">
        <v>166</v>
      </c>
      <c r="I52" s="13" t="s">
        <v>166</v>
      </c>
      <c r="J52" s="13" t="s">
        <v>166</v>
      </c>
      <c r="K52" s="13" t="s">
        <v>166</v>
      </c>
      <c r="L52" s="13" t="s">
        <v>166</v>
      </c>
      <c r="M52" s="13" t="s">
        <v>166</v>
      </c>
      <c r="N52" s="13" t="s">
        <v>166</v>
      </c>
      <c r="O52" s="30" t="s">
        <v>165</v>
      </c>
      <c r="P52" s="13" t="s">
        <v>166</v>
      </c>
      <c r="Q52" s="13" t="s">
        <v>166</v>
      </c>
      <c r="R52" s="30" t="s">
        <v>304</v>
      </c>
      <c r="S52" s="13" t="s">
        <v>166</v>
      </c>
      <c r="T52" s="30" t="s">
        <v>166</v>
      </c>
      <c r="U52" s="13" t="s">
        <v>166</v>
      </c>
      <c r="V52" s="13" t="s">
        <v>166</v>
      </c>
      <c r="W52" s="13" t="s">
        <v>165</v>
      </c>
      <c r="X52" s="13" t="s">
        <v>166</v>
      </c>
      <c r="Y52" s="13" t="s">
        <v>166</v>
      </c>
      <c r="Z52" s="13" t="s">
        <v>166</v>
      </c>
      <c r="AA52" s="13" t="s">
        <v>166</v>
      </c>
      <c r="AB52" s="13" t="s">
        <v>166</v>
      </c>
      <c r="AC52" s="13" t="s">
        <v>165</v>
      </c>
      <c r="AD52" s="30" t="s">
        <v>304</v>
      </c>
      <c r="AE52" s="13" t="s">
        <v>304</v>
      </c>
      <c r="AF52" s="13" t="s">
        <v>166</v>
      </c>
      <c r="AG52" s="30" t="s">
        <v>166</v>
      </c>
      <c r="AH52" s="30" t="s">
        <v>304</v>
      </c>
      <c r="AI52" s="13" t="s">
        <v>304</v>
      </c>
      <c r="AJ52" s="13" t="s">
        <v>166</v>
      </c>
      <c r="AK52" s="13" t="s">
        <v>166</v>
      </c>
      <c r="AL52" s="13" t="s">
        <v>304</v>
      </c>
      <c r="AM52" s="30" t="s">
        <v>165</v>
      </c>
      <c r="AN52" s="13" t="s">
        <v>304</v>
      </c>
      <c r="AO52" s="30" t="s">
        <v>165</v>
      </c>
      <c r="AP52" s="30" t="s">
        <v>165</v>
      </c>
      <c r="AQ52" s="30"/>
      <c r="AR52" s="30" t="s">
        <v>304</v>
      </c>
      <c r="AS52" s="30" t="s">
        <v>165</v>
      </c>
      <c r="AT52" s="13" t="s">
        <v>166</v>
      </c>
      <c r="AU52" s="30" t="s">
        <v>165</v>
      </c>
      <c r="AV52" s="13" t="s">
        <v>304</v>
      </c>
      <c r="AW52" s="13" t="s">
        <v>304</v>
      </c>
      <c r="AX52" s="13" t="s">
        <v>166</v>
      </c>
      <c r="AY52" s="13" t="s">
        <v>166</v>
      </c>
      <c r="AZ52" s="30" t="s">
        <v>304</v>
      </c>
      <c r="BA52" s="30" t="s">
        <v>166</v>
      </c>
      <c r="BB52" s="13" t="s">
        <v>165</v>
      </c>
      <c r="BC52" s="13" t="s">
        <v>166</v>
      </c>
    </row>
    <row r="53" spans="1:55" ht="84" x14ac:dyDescent="0.15">
      <c r="A53" s="26" t="s">
        <v>254</v>
      </c>
      <c r="B53" s="24" t="s">
        <v>255</v>
      </c>
      <c r="C53" s="24">
        <v>2</v>
      </c>
      <c r="D53" s="13" t="s">
        <v>166</v>
      </c>
      <c r="E53" s="13" t="s">
        <v>166</v>
      </c>
      <c r="F53" s="13" t="s">
        <v>304</v>
      </c>
      <c r="G53" s="13" t="s">
        <v>165</v>
      </c>
      <c r="H53" s="13" t="s">
        <v>166</v>
      </c>
      <c r="I53" s="13" t="s">
        <v>165</v>
      </c>
      <c r="J53" s="13" t="s">
        <v>166</v>
      </c>
      <c r="K53" s="13" t="s">
        <v>166</v>
      </c>
      <c r="L53" s="13" t="s">
        <v>166</v>
      </c>
      <c r="M53" s="13" t="s">
        <v>166</v>
      </c>
      <c r="N53" s="13" t="s">
        <v>166</v>
      </c>
      <c r="O53" s="30" t="s">
        <v>165</v>
      </c>
      <c r="P53" s="13" t="s">
        <v>166</v>
      </c>
      <c r="Q53" s="13" t="s">
        <v>165</v>
      </c>
      <c r="R53" s="30" t="s">
        <v>304</v>
      </c>
      <c r="S53" s="13" t="s">
        <v>166</v>
      </c>
      <c r="T53" s="13" t="s">
        <v>166</v>
      </c>
      <c r="U53" s="13" t="s">
        <v>166</v>
      </c>
      <c r="V53" s="13" t="s">
        <v>166</v>
      </c>
      <c r="W53" s="13" t="s">
        <v>166</v>
      </c>
      <c r="X53" s="13" t="s">
        <v>165</v>
      </c>
      <c r="Y53" s="13" t="s">
        <v>166</v>
      </c>
      <c r="Z53" s="13" t="s">
        <v>166</v>
      </c>
      <c r="AA53" s="13" t="s">
        <v>165</v>
      </c>
      <c r="AB53" s="13" t="s">
        <v>166</v>
      </c>
      <c r="AC53" s="13" t="s">
        <v>165</v>
      </c>
      <c r="AD53" s="30" t="s">
        <v>304</v>
      </c>
      <c r="AE53" s="13" t="s">
        <v>304</v>
      </c>
      <c r="AF53" s="13" t="s">
        <v>166</v>
      </c>
      <c r="AG53" s="30" t="s">
        <v>165</v>
      </c>
      <c r="AH53" s="30" t="s">
        <v>304</v>
      </c>
      <c r="AI53" s="13" t="s">
        <v>304</v>
      </c>
      <c r="AJ53" s="30" t="s">
        <v>165</v>
      </c>
      <c r="AK53" s="30" t="s">
        <v>165</v>
      </c>
      <c r="AL53" s="13" t="s">
        <v>304</v>
      </c>
      <c r="AM53" s="13" t="s">
        <v>166</v>
      </c>
      <c r="AN53" s="13" t="s">
        <v>304</v>
      </c>
      <c r="AO53" s="13" t="s">
        <v>166</v>
      </c>
      <c r="AP53" s="13" t="s">
        <v>166</v>
      </c>
      <c r="AQ53" s="30"/>
      <c r="AR53" s="30" t="s">
        <v>304</v>
      </c>
      <c r="AS53" s="13" t="s">
        <v>166</v>
      </c>
      <c r="AT53" s="13" t="s">
        <v>166</v>
      </c>
      <c r="AU53" s="30" t="s">
        <v>166</v>
      </c>
      <c r="AV53" s="13" t="s">
        <v>304</v>
      </c>
      <c r="AW53" s="13" t="s">
        <v>304</v>
      </c>
      <c r="AX53" s="13" t="s">
        <v>166</v>
      </c>
      <c r="AY53" s="13" t="s">
        <v>166</v>
      </c>
      <c r="AZ53" s="30" t="s">
        <v>304</v>
      </c>
      <c r="BA53" s="30" t="s">
        <v>165</v>
      </c>
      <c r="BB53" s="13" t="s">
        <v>166</v>
      </c>
      <c r="BC53" s="13" t="s">
        <v>166</v>
      </c>
    </row>
    <row r="54" spans="1:55" ht="98" x14ac:dyDescent="0.15">
      <c r="A54" s="14">
        <v>6</v>
      </c>
      <c r="B54" s="24" t="s">
        <v>256</v>
      </c>
      <c r="C54" s="24">
        <v>10</v>
      </c>
      <c r="D54" s="13" t="s">
        <v>166</v>
      </c>
      <c r="E54" s="30" t="s">
        <v>331</v>
      </c>
      <c r="F54" s="13" t="s">
        <v>165</v>
      </c>
      <c r="G54" s="13" t="s">
        <v>166</v>
      </c>
      <c r="H54" s="13" t="s">
        <v>166</v>
      </c>
      <c r="I54" s="13" t="s">
        <v>165</v>
      </c>
      <c r="J54" s="13" t="s">
        <v>165</v>
      </c>
      <c r="K54" s="13" t="s">
        <v>166</v>
      </c>
      <c r="L54" s="13" t="s">
        <v>166</v>
      </c>
      <c r="M54" s="13" t="s">
        <v>166</v>
      </c>
      <c r="N54" s="13" t="s">
        <v>166</v>
      </c>
      <c r="O54" s="13" t="s">
        <v>166</v>
      </c>
      <c r="P54" s="13" t="s">
        <v>166</v>
      </c>
      <c r="Q54" s="13" t="s">
        <v>166</v>
      </c>
      <c r="R54" s="13" t="s">
        <v>166</v>
      </c>
      <c r="S54" s="13" t="s">
        <v>166</v>
      </c>
      <c r="T54" s="13" t="s">
        <v>166</v>
      </c>
      <c r="U54" s="30" t="s">
        <v>165</v>
      </c>
      <c r="V54" s="13" t="s">
        <v>166</v>
      </c>
      <c r="W54" s="13" t="s">
        <v>166</v>
      </c>
      <c r="X54" s="13" t="s">
        <v>166</v>
      </c>
      <c r="Y54" s="13" t="s">
        <v>165</v>
      </c>
      <c r="Z54" s="13" t="s">
        <v>165</v>
      </c>
      <c r="AA54" s="13" t="s">
        <v>166</v>
      </c>
      <c r="AB54" s="30" t="s">
        <v>165</v>
      </c>
      <c r="AC54" s="13" t="s">
        <v>165</v>
      </c>
      <c r="AD54" s="13" t="s">
        <v>166</v>
      </c>
      <c r="AE54" s="13" t="s">
        <v>331</v>
      </c>
      <c r="AF54" s="30" t="s">
        <v>165</v>
      </c>
      <c r="AG54" s="30" t="s">
        <v>165</v>
      </c>
      <c r="AH54" s="13" t="s">
        <v>166</v>
      </c>
      <c r="AI54" s="13" t="s">
        <v>166</v>
      </c>
      <c r="AJ54" s="13" t="s">
        <v>166</v>
      </c>
      <c r="AK54" s="13" t="s">
        <v>166</v>
      </c>
      <c r="AL54" s="13" t="s">
        <v>166</v>
      </c>
      <c r="AM54" s="30" t="s">
        <v>165</v>
      </c>
      <c r="AN54" s="13" t="s">
        <v>165</v>
      </c>
      <c r="AO54" s="13" t="s">
        <v>166</v>
      </c>
      <c r="AP54" s="13" t="s">
        <v>166</v>
      </c>
      <c r="AQ54" s="30"/>
      <c r="AR54" s="30" t="s">
        <v>165</v>
      </c>
      <c r="AS54" s="13" t="s">
        <v>166</v>
      </c>
      <c r="AT54" s="13" t="s">
        <v>166</v>
      </c>
      <c r="AU54" s="30" t="s">
        <v>165</v>
      </c>
      <c r="AV54" s="13" t="s">
        <v>165</v>
      </c>
      <c r="AW54" s="13" t="s">
        <v>165</v>
      </c>
      <c r="AX54" s="13" t="s">
        <v>166</v>
      </c>
      <c r="AY54" s="13" t="s">
        <v>165</v>
      </c>
      <c r="AZ54" s="30" t="s">
        <v>165</v>
      </c>
      <c r="BA54" s="13" t="s">
        <v>166</v>
      </c>
      <c r="BB54" s="13" t="s">
        <v>165</v>
      </c>
      <c r="BC54" s="13" t="s">
        <v>166</v>
      </c>
    </row>
    <row r="55" spans="1:55" ht="56" x14ac:dyDescent="0.15">
      <c r="A55" s="26" t="s">
        <v>257</v>
      </c>
      <c r="B55" s="24" t="s">
        <v>221</v>
      </c>
      <c r="C55" s="24">
        <v>5</v>
      </c>
      <c r="D55" s="13" t="s">
        <v>166</v>
      </c>
      <c r="E55" s="30" t="s">
        <v>304</v>
      </c>
      <c r="F55" s="13" t="s">
        <v>304</v>
      </c>
      <c r="G55" s="13" t="s">
        <v>166</v>
      </c>
      <c r="H55" s="13" t="s">
        <v>166</v>
      </c>
      <c r="I55" s="13" t="s">
        <v>304</v>
      </c>
      <c r="J55" s="13" t="s">
        <v>304</v>
      </c>
      <c r="K55" s="13" t="s">
        <v>166</v>
      </c>
      <c r="L55" s="13" t="s">
        <v>166</v>
      </c>
      <c r="M55" s="13" t="s">
        <v>166</v>
      </c>
      <c r="N55" s="13" t="s">
        <v>166</v>
      </c>
      <c r="O55" s="13" t="s">
        <v>166</v>
      </c>
      <c r="P55" s="13" t="s">
        <v>166</v>
      </c>
      <c r="Q55" s="13" t="s">
        <v>166</v>
      </c>
      <c r="R55" s="13" t="s">
        <v>166</v>
      </c>
      <c r="S55" s="13" t="s">
        <v>166</v>
      </c>
      <c r="T55" s="13" t="s">
        <v>166</v>
      </c>
      <c r="U55" s="30" t="s">
        <v>304</v>
      </c>
      <c r="V55" s="13" t="s">
        <v>166</v>
      </c>
      <c r="W55" s="13" t="s">
        <v>166</v>
      </c>
      <c r="X55" s="13" t="s">
        <v>166</v>
      </c>
      <c r="Y55" s="13" t="s">
        <v>304</v>
      </c>
      <c r="Z55" s="13" t="s">
        <v>304</v>
      </c>
      <c r="AA55" s="13" t="s">
        <v>166</v>
      </c>
      <c r="AB55" s="30" t="s">
        <v>304</v>
      </c>
      <c r="AC55" s="13" t="s">
        <v>304</v>
      </c>
      <c r="AD55" s="13" t="s">
        <v>166</v>
      </c>
      <c r="AE55" s="13" t="s">
        <v>304</v>
      </c>
      <c r="AF55" s="30" t="s">
        <v>304</v>
      </c>
      <c r="AG55" s="30" t="s">
        <v>304</v>
      </c>
      <c r="AH55" s="13" t="s">
        <v>166</v>
      </c>
      <c r="AI55" s="13" t="s">
        <v>166</v>
      </c>
      <c r="AJ55" s="13" t="s">
        <v>166</v>
      </c>
      <c r="AK55" s="13" t="s">
        <v>166</v>
      </c>
      <c r="AL55" s="13" t="s">
        <v>166</v>
      </c>
      <c r="AM55" s="30" t="s">
        <v>304</v>
      </c>
      <c r="AN55" s="13" t="s">
        <v>304</v>
      </c>
      <c r="AO55" s="13" t="s">
        <v>166</v>
      </c>
      <c r="AP55" s="13" t="s">
        <v>166</v>
      </c>
      <c r="AQ55" s="30"/>
      <c r="AR55" s="30" t="s">
        <v>304</v>
      </c>
      <c r="AS55" s="13" t="s">
        <v>166</v>
      </c>
      <c r="AT55" s="13" t="s">
        <v>166</v>
      </c>
      <c r="AU55" s="30" t="s">
        <v>304</v>
      </c>
      <c r="AV55" s="13" t="s">
        <v>304</v>
      </c>
      <c r="AW55" s="13" t="s">
        <v>304</v>
      </c>
      <c r="AX55" s="13" t="s">
        <v>166</v>
      </c>
      <c r="AY55" s="13" t="s">
        <v>304</v>
      </c>
      <c r="AZ55" s="30" t="s">
        <v>304</v>
      </c>
      <c r="BA55" s="13" t="s">
        <v>166</v>
      </c>
      <c r="BB55" s="13" t="s">
        <v>304</v>
      </c>
      <c r="BC55" s="13" t="s">
        <v>166</v>
      </c>
    </row>
    <row r="56" spans="1:55" ht="112" x14ac:dyDescent="0.15">
      <c r="A56" s="26" t="s">
        <v>258</v>
      </c>
      <c r="B56" s="24" t="s">
        <v>239</v>
      </c>
      <c r="C56" s="24">
        <v>1</v>
      </c>
      <c r="D56" s="13" t="s">
        <v>166</v>
      </c>
      <c r="E56" s="30" t="s">
        <v>304</v>
      </c>
      <c r="F56" s="13" t="s">
        <v>304</v>
      </c>
      <c r="G56" s="13" t="s">
        <v>166</v>
      </c>
      <c r="H56" s="13" t="s">
        <v>166</v>
      </c>
      <c r="I56" s="13" t="s">
        <v>304</v>
      </c>
      <c r="J56" s="13" t="s">
        <v>304</v>
      </c>
      <c r="K56" s="13" t="s">
        <v>166</v>
      </c>
      <c r="L56" s="13" t="s">
        <v>166</v>
      </c>
      <c r="M56" s="30" t="s">
        <v>166</v>
      </c>
      <c r="N56" s="13" t="s">
        <v>166</v>
      </c>
      <c r="O56" s="13" t="s">
        <v>166</v>
      </c>
      <c r="P56" s="13" t="s">
        <v>166</v>
      </c>
      <c r="Q56" s="13" t="s">
        <v>166</v>
      </c>
      <c r="R56" s="13" t="s">
        <v>166</v>
      </c>
      <c r="S56" s="13" t="s">
        <v>166</v>
      </c>
      <c r="T56" s="13" t="s">
        <v>166</v>
      </c>
      <c r="U56" s="30" t="s">
        <v>304</v>
      </c>
      <c r="V56" s="13" t="s">
        <v>166</v>
      </c>
      <c r="W56" s="13" t="s">
        <v>166</v>
      </c>
      <c r="X56" s="13" t="s">
        <v>166</v>
      </c>
      <c r="Y56" s="13" t="s">
        <v>304</v>
      </c>
      <c r="Z56" s="13" t="s">
        <v>304</v>
      </c>
      <c r="AA56" s="13" t="s">
        <v>166</v>
      </c>
      <c r="AB56" s="30" t="s">
        <v>304</v>
      </c>
      <c r="AC56" s="13" t="s">
        <v>304</v>
      </c>
      <c r="AD56" s="13" t="s">
        <v>166</v>
      </c>
      <c r="AE56" s="13" t="s">
        <v>304</v>
      </c>
      <c r="AF56" s="30" t="s">
        <v>304</v>
      </c>
      <c r="AG56" s="30" t="s">
        <v>304</v>
      </c>
      <c r="AH56" s="13" t="s">
        <v>166</v>
      </c>
      <c r="AI56" s="13" t="s">
        <v>166</v>
      </c>
      <c r="AJ56" s="13" t="s">
        <v>166</v>
      </c>
      <c r="AK56" s="13" t="s">
        <v>166</v>
      </c>
      <c r="AL56" s="13" t="s">
        <v>166</v>
      </c>
      <c r="AM56" s="30" t="s">
        <v>304</v>
      </c>
      <c r="AN56" s="13" t="s">
        <v>304</v>
      </c>
      <c r="AO56" s="13" t="s">
        <v>166</v>
      </c>
      <c r="AP56" s="13" t="s">
        <v>166</v>
      </c>
      <c r="AQ56" s="30"/>
      <c r="AR56" s="30" t="s">
        <v>304</v>
      </c>
      <c r="AS56" s="13" t="s">
        <v>166</v>
      </c>
      <c r="AT56" s="13" t="s">
        <v>166</v>
      </c>
      <c r="AU56" s="30" t="s">
        <v>304</v>
      </c>
      <c r="AV56" s="13" t="s">
        <v>304</v>
      </c>
      <c r="AW56" s="13" t="s">
        <v>304</v>
      </c>
      <c r="AX56" s="13" t="s">
        <v>166</v>
      </c>
      <c r="AY56" s="13" t="s">
        <v>304</v>
      </c>
      <c r="AZ56" s="30" t="s">
        <v>2958</v>
      </c>
      <c r="BA56" s="13" t="s">
        <v>166</v>
      </c>
      <c r="BB56" s="13" t="s">
        <v>304</v>
      </c>
      <c r="BC56" s="13" t="s">
        <v>166</v>
      </c>
    </row>
    <row r="57" spans="1:55" ht="84" x14ac:dyDescent="0.15">
      <c r="A57" s="14">
        <v>7</v>
      </c>
      <c r="B57" s="24" t="s">
        <v>259</v>
      </c>
      <c r="C57" s="24">
        <v>5</v>
      </c>
      <c r="D57" s="13" t="s">
        <v>166</v>
      </c>
      <c r="E57" s="13" t="s">
        <v>166</v>
      </c>
      <c r="F57" s="13" t="s">
        <v>166</v>
      </c>
      <c r="G57" s="13" t="s">
        <v>166</v>
      </c>
      <c r="H57" s="13" t="s">
        <v>166</v>
      </c>
      <c r="I57" s="13" t="s">
        <v>165</v>
      </c>
      <c r="J57" s="13" t="s">
        <v>166</v>
      </c>
      <c r="K57" s="13" t="s">
        <v>166</v>
      </c>
      <c r="L57" s="13" t="s">
        <v>166</v>
      </c>
      <c r="M57" s="13" t="s">
        <v>166</v>
      </c>
      <c r="N57" s="30" t="s">
        <v>165</v>
      </c>
      <c r="O57" s="13" t="s">
        <v>165</v>
      </c>
      <c r="P57" s="13" t="s">
        <v>166</v>
      </c>
      <c r="Q57" s="13" t="s">
        <v>165</v>
      </c>
      <c r="R57" s="13" t="s">
        <v>166</v>
      </c>
      <c r="S57" s="13" t="s">
        <v>165</v>
      </c>
      <c r="T57" s="13" t="s">
        <v>166</v>
      </c>
      <c r="U57" s="13" t="s">
        <v>166</v>
      </c>
      <c r="V57" s="13" t="s">
        <v>166</v>
      </c>
      <c r="W57" s="13" t="s">
        <v>166</v>
      </c>
      <c r="X57" s="13" t="s">
        <v>166</v>
      </c>
      <c r="Y57" s="13" t="s">
        <v>165</v>
      </c>
      <c r="Z57" s="13" t="s">
        <v>166</v>
      </c>
      <c r="AA57" s="13" t="s">
        <v>166</v>
      </c>
      <c r="AB57" s="30" t="s">
        <v>165</v>
      </c>
      <c r="AC57" s="13" t="s">
        <v>166</v>
      </c>
      <c r="AD57" s="30" t="s">
        <v>165</v>
      </c>
      <c r="AE57" s="13" t="s">
        <v>166</v>
      </c>
      <c r="AF57" s="13" t="s">
        <v>166</v>
      </c>
      <c r="AG57" s="30" t="s">
        <v>165</v>
      </c>
      <c r="AH57" s="13" t="s">
        <v>166</v>
      </c>
      <c r="AI57" s="13" t="s">
        <v>166</v>
      </c>
      <c r="AJ57" s="13" t="s">
        <v>166</v>
      </c>
      <c r="AK57" s="13" t="s">
        <v>166</v>
      </c>
      <c r="AL57" s="13" t="s">
        <v>166</v>
      </c>
      <c r="AM57" s="13" t="s">
        <v>166</v>
      </c>
      <c r="AN57" s="13" t="s">
        <v>166</v>
      </c>
      <c r="AO57" s="13" t="s">
        <v>166</v>
      </c>
      <c r="AP57" s="13" t="s">
        <v>166</v>
      </c>
      <c r="AQ57" s="30"/>
      <c r="AR57" s="30" t="s">
        <v>165</v>
      </c>
      <c r="AS57" s="13" t="s">
        <v>166</v>
      </c>
      <c r="AT57" s="13" t="s">
        <v>166</v>
      </c>
      <c r="AU57" s="13" t="s">
        <v>166</v>
      </c>
      <c r="AV57" s="13" t="s">
        <v>166</v>
      </c>
      <c r="AW57" s="13" t="s">
        <v>166</v>
      </c>
      <c r="AX57" s="13" t="s">
        <v>166</v>
      </c>
      <c r="AY57" s="13" t="s">
        <v>166</v>
      </c>
      <c r="AZ57" s="30" t="s">
        <v>165</v>
      </c>
      <c r="BA57" s="13" t="s">
        <v>166</v>
      </c>
      <c r="BB57" s="13" t="s">
        <v>166</v>
      </c>
      <c r="BC57" s="13" t="s">
        <v>166</v>
      </c>
    </row>
    <row r="58" spans="1:55" ht="56" x14ac:dyDescent="0.15">
      <c r="A58" s="26" t="s">
        <v>260</v>
      </c>
      <c r="B58" s="24" t="s">
        <v>221</v>
      </c>
      <c r="C58" s="24">
        <v>2.5</v>
      </c>
      <c r="D58" s="13" t="s">
        <v>166</v>
      </c>
      <c r="E58" s="13" t="s">
        <v>166</v>
      </c>
      <c r="F58" s="13" t="s">
        <v>166</v>
      </c>
      <c r="G58" s="13" t="s">
        <v>166</v>
      </c>
      <c r="H58" s="13" t="s">
        <v>166</v>
      </c>
      <c r="I58" s="13" t="s">
        <v>304</v>
      </c>
      <c r="J58" s="13" t="s">
        <v>166</v>
      </c>
      <c r="K58" s="13" t="s">
        <v>166</v>
      </c>
      <c r="L58" s="13" t="s">
        <v>166</v>
      </c>
      <c r="M58" s="13" t="s">
        <v>166</v>
      </c>
      <c r="N58" s="30" t="s">
        <v>304</v>
      </c>
      <c r="O58" s="13" t="s">
        <v>304</v>
      </c>
      <c r="P58" s="13" t="s">
        <v>166</v>
      </c>
      <c r="Q58" s="13" t="s">
        <v>304</v>
      </c>
      <c r="R58" s="13" t="s">
        <v>166</v>
      </c>
      <c r="S58" s="13" t="s">
        <v>304</v>
      </c>
      <c r="T58" s="13" t="s">
        <v>166</v>
      </c>
      <c r="U58" s="13" t="s">
        <v>166</v>
      </c>
      <c r="V58" s="30" t="s">
        <v>166</v>
      </c>
      <c r="W58" s="13" t="s">
        <v>166</v>
      </c>
      <c r="X58" s="13" t="s">
        <v>166</v>
      </c>
      <c r="Y58" s="13" t="s">
        <v>304</v>
      </c>
      <c r="Z58" s="13" t="s">
        <v>166</v>
      </c>
      <c r="AA58" s="13" t="s">
        <v>166</v>
      </c>
      <c r="AB58" s="30" t="s">
        <v>304</v>
      </c>
      <c r="AC58" s="13" t="s">
        <v>166</v>
      </c>
      <c r="AD58" s="30" t="s">
        <v>304</v>
      </c>
      <c r="AE58" s="13" t="s">
        <v>166</v>
      </c>
      <c r="AF58" s="13" t="s">
        <v>166</v>
      </c>
      <c r="AG58" s="30" t="s">
        <v>304</v>
      </c>
      <c r="AH58" s="13" t="s">
        <v>166</v>
      </c>
      <c r="AI58" s="13" t="s">
        <v>166</v>
      </c>
      <c r="AJ58" s="13" t="s">
        <v>166</v>
      </c>
      <c r="AK58" s="13" t="s">
        <v>166</v>
      </c>
      <c r="AL58" s="13" t="s">
        <v>166</v>
      </c>
      <c r="AM58" s="13" t="s">
        <v>166</v>
      </c>
      <c r="AN58" s="13" t="s">
        <v>166</v>
      </c>
      <c r="AO58" s="13" t="s">
        <v>166</v>
      </c>
      <c r="AP58" s="13" t="s">
        <v>166</v>
      </c>
      <c r="AQ58" s="30"/>
      <c r="AR58" s="30" t="s">
        <v>304</v>
      </c>
      <c r="AS58" s="13" t="s">
        <v>166</v>
      </c>
      <c r="AT58" s="13" t="s">
        <v>166</v>
      </c>
      <c r="AU58" s="13" t="s">
        <v>166</v>
      </c>
      <c r="AV58" s="13" t="s">
        <v>166</v>
      </c>
      <c r="AW58" s="13" t="s">
        <v>166</v>
      </c>
      <c r="AX58" s="13" t="s">
        <v>166</v>
      </c>
      <c r="AY58" s="13" t="s">
        <v>166</v>
      </c>
      <c r="AZ58" s="30" t="s">
        <v>304</v>
      </c>
      <c r="BA58" s="13" t="s">
        <v>166</v>
      </c>
      <c r="BB58" s="13" t="s">
        <v>166</v>
      </c>
      <c r="BC58" s="13" t="s">
        <v>166</v>
      </c>
    </row>
    <row r="59" spans="1:55" ht="112" x14ac:dyDescent="0.15">
      <c r="A59" s="26" t="s">
        <v>261</v>
      </c>
      <c r="B59" s="24" t="s">
        <v>239</v>
      </c>
      <c r="C59" s="24">
        <v>1</v>
      </c>
      <c r="D59" s="13" t="s">
        <v>166</v>
      </c>
      <c r="E59" s="13" t="s">
        <v>166</v>
      </c>
      <c r="F59" s="13" t="s">
        <v>166</v>
      </c>
      <c r="G59" s="13" t="s">
        <v>166</v>
      </c>
      <c r="H59" s="13" t="s">
        <v>166</v>
      </c>
      <c r="I59" s="13" t="s">
        <v>304</v>
      </c>
      <c r="J59" s="13" t="s">
        <v>166</v>
      </c>
      <c r="K59" s="13" t="s">
        <v>166</v>
      </c>
      <c r="L59" s="13" t="s">
        <v>166</v>
      </c>
      <c r="M59" s="13" t="s">
        <v>166</v>
      </c>
      <c r="N59" s="30" t="s">
        <v>304</v>
      </c>
      <c r="O59" s="13" t="s">
        <v>304</v>
      </c>
      <c r="P59" s="13" t="s">
        <v>166</v>
      </c>
      <c r="Q59" s="13" t="s">
        <v>304</v>
      </c>
      <c r="R59" s="13" t="s">
        <v>166</v>
      </c>
      <c r="S59" s="13" t="s">
        <v>304</v>
      </c>
      <c r="T59" s="13" t="s">
        <v>166</v>
      </c>
      <c r="U59" s="13" t="s">
        <v>166</v>
      </c>
      <c r="V59" s="13" t="s">
        <v>166</v>
      </c>
      <c r="W59" s="13" t="s">
        <v>166</v>
      </c>
      <c r="X59" s="13" t="s">
        <v>166</v>
      </c>
      <c r="Y59" s="13" t="s">
        <v>304</v>
      </c>
      <c r="Z59" s="13" t="s">
        <v>166</v>
      </c>
      <c r="AA59" s="13" t="s">
        <v>166</v>
      </c>
      <c r="AB59" s="30" t="s">
        <v>304</v>
      </c>
      <c r="AC59" s="13" t="s">
        <v>166</v>
      </c>
      <c r="AD59" s="30" t="s">
        <v>304</v>
      </c>
      <c r="AE59" s="13" t="s">
        <v>166</v>
      </c>
      <c r="AF59" s="13" t="s">
        <v>166</v>
      </c>
      <c r="AG59" s="30" t="s">
        <v>304</v>
      </c>
      <c r="AH59" s="13" t="s">
        <v>166</v>
      </c>
      <c r="AI59" s="13" t="s">
        <v>166</v>
      </c>
      <c r="AJ59" s="13" t="s">
        <v>166</v>
      </c>
      <c r="AK59" s="13" t="s">
        <v>166</v>
      </c>
      <c r="AL59" s="13" t="s">
        <v>166</v>
      </c>
      <c r="AM59" s="13" t="s">
        <v>166</v>
      </c>
      <c r="AN59" s="13" t="s">
        <v>166</v>
      </c>
      <c r="AO59" s="13" t="s">
        <v>166</v>
      </c>
      <c r="AP59" s="13" t="s">
        <v>166</v>
      </c>
      <c r="AQ59" s="30"/>
      <c r="AR59" s="30" t="s">
        <v>2519</v>
      </c>
      <c r="AS59" s="13" t="s">
        <v>166</v>
      </c>
      <c r="AT59" s="13" t="s">
        <v>166</v>
      </c>
      <c r="AU59" s="13" t="s">
        <v>166</v>
      </c>
      <c r="AV59" s="13" t="s">
        <v>166</v>
      </c>
      <c r="AW59" s="13" t="s">
        <v>166</v>
      </c>
      <c r="AX59" s="13" t="s">
        <v>166</v>
      </c>
      <c r="AY59" s="13" t="s">
        <v>166</v>
      </c>
      <c r="AZ59" s="30" t="s">
        <v>304</v>
      </c>
      <c r="BA59" s="30" t="s">
        <v>165</v>
      </c>
      <c r="BB59" s="13" t="s">
        <v>166</v>
      </c>
      <c r="BC59" s="13" t="s">
        <v>166</v>
      </c>
    </row>
    <row r="60" spans="1:55" ht="168" x14ac:dyDescent="0.15">
      <c r="A60" s="14">
        <v>8</v>
      </c>
      <c r="B60" s="24" t="s">
        <v>262</v>
      </c>
      <c r="C60" s="24">
        <v>5</v>
      </c>
      <c r="D60" s="13" t="s">
        <v>166</v>
      </c>
      <c r="E60" s="13" t="s">
        <v>166</v>
      </c>
      <c r="F60" s="13" t="s">
        <v>166</v>
      </c>
      <c r="G60" s="13" t="s">
        <v>166</v>
      </c>
      <c r="H60" s="13" t="s">
        <v>166</v>
      </c>
      <c r="I60" s="13" t="s">
        <v>166</v>
      </c>
      <c r="J60" s="13" t="s">
        <v>166</v>
      </c>
      <c r="K60" s="13" t="s">
        <v>166</v>
      </c>
      <c r="L60" s="13" t="s">
        <v>166</v>
      </c>
      <c r="M60" s="30" t="s">
        <v>165</v>
      </c>
      <c r="N60" s="30" t="s">
        <v>165</v>
      </c>
      <c r="O60" s="13" t="s">
        <v>166</v>
      </c>
      <c r="P60" s="30" t="s">
        <v>165</v>
      </c>
      <c r="Q60" s="13" t="s">
        <v>165</v>
      </c>
      <c r="R60" s="13" t="s">
        <v>166</v>
      </c>
      <c r="S60" s="13" t="s">
        <v>166</v>
      </c>
      <c r="T60" s="13" t="s">
        <v>166</v>
      </c>
      <c r="U60" s="30" t="s">
        <v>165</v>
      </c>
      <c r="V60" s="13" t="s">
        <v>166</v>
      </c>
      <c r="W60" s="13" t="s">
        <v>166</v>
      </c>
      <c r="X60" s="13" t="s">
        <v>166</v>
      </c>
      <c r="Y60" s="13" t="s">
        <v>165</v>
      </c>
      <c r="Z60" s="13" t="s">
        <v>166</v>
      </c>
      <c r="AA60" s="13" t="s">
        <v>166</v>
      </c>
      <c r="AB60" s="30" t="s">
        <v>165</v>
      </c>
      <c r="AC60" s="13" t="s">
        <v>166</v>
      </c>
      <c r="AD60" s="13" t="s">
        <v>166</v>
      </c>
      <c r="AE60" s="13" t="s">
        <v>166</v>
      </c>
      <c r="AF60" s="13" t="s">
        <v>166</v>
      </c>
      <c r="AG60" s="30" t="s">
        <v>166</v>
      </c>
      <c r="AH60" s="13" t="s">
        <v>166</v>
      </c>
      <c r="AI60" s="13" t="s">
        <v>166</v>
      </c>
      <c r="AJ60" s="13" t="s">
        <v>166</v>
      </c>
      <c r="AK60" s="13" t="s">
        <v>166</v>
      </c>
      <c r="AL60" s="13" t="s">
        <v>166</v>
      </c>
      <c r="AM60" s="13" t="s">
        <v>166</v>
      </c>
      <c r="AN60" s="13" t="s">
        <v>166</v>
      </c>
      <c r="AO60" s="13" t="s">
        <v>166</v>
      </c>
      <c r="AP60" s="13" t="s">
        <v>166</v>
      </c>
      <c r="AQ60" s="30"/>
      <c r="AR60" s="30" t="s">
        <v>165</v>
      </c>
      <c r="AS60" s="13" t="s">
        <v>166</v>
      </c>
      <c r="AT60" s="13" t="s">
        <v>166</v>
      </c>
      <c r="AU60" s="13" t="s">
        <v>166</v>
      </c>
      <c r="AV60" s="13" t="s">
        <v>166</v>
      </c>
      <c r="AW60" s="13" t="s">
        <v>166</v>
      </c>
      <c r="AX60" s="13" t="s">
        <v>166</v>
      </c>
      <c r="AY60" s="13" t="s">
        <v>166</v>
      </c>
      <c r="AZ60" s="30" t="s">
        <v>165</v>
      </c>
      <c r="BA60" s="13" t="s">
        <v>166</v>
      </c>
      <c r="BB60" s="30" t="s">
        <v>166</v>
      </c>
      <c r="BC60" s="13" t="s">
        <v>166</v>
      </c>
    </row>
    <row r="61" spans="1:55" ht="56" x14ac:dyDescent="0.15">
      <c r="A61" s="26" t="s">
        <v>263</v>
      </c>
      <c r="B61" s="24" t="s">
        <v>221</v>
      </c>
      <c r="C61" s="24">
        <v>2.5</v>
      </c>
      <c r="D61" s="13" t="s">
        <v>166</v>
      </c>
      <c r="E61" s="13" t="s">
        <v>166</v>
      </c>
      <c r="F61" s="13" t="s">
        <v>166</v>
      </c>
      <c r="G61" s="13" t="s">
        <v>166</v>
      </c>
      <c r="H61" s="13" t="s">
        <v>166</v>
      </c>
      <c r="I61" s="13" t="s">
        <v>166</v>
      </c>
      <c r="K61" s="13" t="s">
        <v>166</v>
      </c>
      <c r="L61" s="13" t="s">
        <v>166</v>
      </c>
      <c r="M61" s="30" t="s">
        <v>304</v>
      </c>
      <c r="N61" s="30" t="s">
        <v>304</v>
      </c>
      <c r="O61" s="13" t="s">
        <v>166</v>
      </c>
      <c r="P61" s="30" t="s">
        <v>304</v>
      </c>
      <c r="Q61" s="13" t="s">
        <v>304</v>
      </c>
      <c r="R61" s="13" t="s">
        <v>166</v>
      </c>
      <c r="S61" s="13" t="s">
        <v>166</v>
      </c>
      <c r="T61" s="13" t="s">
        <v>166</v>
      </c>
      <c r="U61" s="30" t="s">
        <v>304</v>
      </c>
      <c r="V61" s="30" t="s">
        <v>166</v>
      </c>
      <c r="W61" s="13" t="s">
        <v>166</v>
      </c>
      <c r="X61" s="13" t="s">
        <v>166</v>
      </c>
      <c r="Y61" s="13" t="s">
        <v>304</v>
      </c>
      <c r="Z61" s="30" t="s">
        <v>166</v>
      </c>
      <c r="AA61" s="13" t="s">
        <v>166</v>
      </c>
      <c r="AB61" s="30" t="s">
        <v>304</v>
      </c>
      <c r="AC61" s="13" t="s">
        <v>166</v>
      </c>
      <c r="AD61" s="13" t="s">
        <v>166</v>
      </c>
      <c r="AE61" s="13" t="s">
        <v>166</v>
      </c>
      <c r="AF61" s="13" t="s">
        <v>166</v>
      </c>
      <c r="AG61" s="30" t="s">
        <v>166</v>
      </c>
      <c r="AH61" s="13" t="s">
        <v>166</v>
      </c>
      <c r="AI61" s="13" t="s">
        <v>166</v>
      </c>
      <c r="AJ61" s="13" t="s">
        <v>166</v>
      </c>
      <c r="AK61" s="13" t="s">
        <v>166</v>
      </c>
      <c r="AL61" s="13" t="s">
        <v>166</v>
      </c>
      <c r="AM61" s="13" t="s">
        <v>166</v>
      </c>
      <c r="AN61" s="13" t="s">
        <v>166</v>
      </c>
      <c r="AO61" s="13" t="s">
        <v>166</v>
      </c>
      <c r="AP61" s="13" t="s">
        <v>166</v>
      </c>
      <c r="AQ61" s="30"/>
      <c r="AR61" s="30" t="s">
        <v>304</v>
      </c>
      <c r="AS61" s="13" t="s">
        <v>166</v>
      </c>
      <c r="AT61" s="13" t="s">
        <v>166</v>
      </c>
      <c r="AU61" s="13" t="s">
        <v>166</v>
      </c>
      <c r="AV61" s="13" t="s">
        <v>166</v>
      </c>
      <c r="AW61" s="13" t="s">
        <v>166</v>
      </c>
      <c r="AX61" s="13" t="s">
        <v>166</v>
      </c>
      <c r="AY61" s="13" t="s">
        <v>166</v>
      </c>
      <c r="AZ61" s="30" t="s">
        <v>304</v>
      </c>
      <c r="BA61" s="13" t="s">
        <v>166</v>
      </c>
      <c r="BB61" s="30" t="s">
        <v>166</v>
      </c>
      <c r="BC61" s="13" t="s">
        <v>166</v>
      </c>
    </row>
    <row r="62" spans="1:55" ht="112" x14ac:dyDescent="0.15">
      <c r="A62" s="26" t="s">
        <v>264</v>
      </c>
      <c r="B62" s="24" t="s">
        <v>239</v>
      </c>
      <c r="C62" s="24">
        <v>1</v>
      </c>
      <c r="D62" s="13" t="s">
        <v>166</v>
      </c>
      <c r="E62" s="13" t="s">
        <v>166</v>
      </c>
      <c r="F62" s="13" t="s">
        <v>166</v>
      </c>
      <c r="G62" s="13" t="s">
        <v>166</v>
      </c>
      <c r="H62" s="13" t="s">
        <v>166</v>
      </c>
      <c r="I62" s="13" t="s">
        <v>166</v>
      </c>
      <c r="K62" s="13" t="s">
        <v>166</v>
      </c>
      <c r="L62" s="13" t="s">
        <v>166</v>
      </c>
      <c r="M62" s="30" t="s">
        <v>304</v>
      </c>
      <c r="N62" s="30" t="s">
        <v>304</v>
      </c>
      <c r="O62" s="13" t="s">
        <v>166</v>
      </c>
      <c r="P62" s="30" t="s">
        <v>304</v>
      </c>
      <c r="Q62" s="13" t="s">
        <v>304</v>
      </c>
      <c r="R62" s="13" t="s">
        <v>166</v>
      </c>
      <c r="S62" s="13" t="s">
        <v>166</v>
      </c>
      <c r="T62" s="13" t="s">
        <v>166</v>
      </c>
      <c r="U62" s="30" t="s">
        <v>304</v>
      </c>
      <c r="V62" s="13" t="s">
        <v>166</v>
      </c>
      <c r="W62" s="13" t="s">
        <v>166</v>
      </c>
      <c r="X62" s="13" t="s">
        <v>166</v>
      </c>
      <c r="Y62" s="13" t="s">
        <v>304</v>
      </c>
      <c r="Z62" s="30" t="s">
        <v>166</v>
      </c>
      <c r="AA62" s="13" t="s">
        <v>166</v>
      </c>
      <c r="AB62" s="30" t="s">
        <v>304</v>
      </c>
      <c r="AC62" s="30" t="s">
        <v>166</v>
      </c>
      <c r="AD62" s="13" t="s">
        <v>166</v>
      </c>
      <c r="AE62" s="13" t="s">
        <v>166</v>
      </c>
      <c r="AF62" s="13" t="s">
        <v>166</v>
      </c>
      <c r="AG62" s="30" t="s">
        <v>166</v>
      </c>
      <c r="AH62" s="13" t="s">
        <v>166</v>
      </c>
      <c r="AI62" s="13" t="s">
        <v>166</v>
      </c>
      <c r="AJ62" s="13" t="s">
        <v>166</v>
      </c>
      <c r="AK62" s="13" t="s">
        <v>166</v>
      </c>
      <c r="AL62" s="13" t="s">
        <v>166</v>
      </c>
      <c r="AM62" s="13" t="s">
        <v>166</v>
      </c>
      <c r="AN62" s="13" t="s">
        <v>166</v>
      </c>
      <c r="AO62" s="13" t="s">
        <v>166</v>
      </c>
      <c r="AP62" s="13" t="s">
        <v>166</v>
      </c>
      <c r="AQ62" s="30"/>
      <c r="AR62" s="30" t="s">
        <v>304</v>
      </c>
      <c r="AS62" s="13" t="s">
        <v>166</v>
      </c>
      <c r="AT62" s="13" t="s">
        <v>166</v>
      </c>
      <c r="AU62" s="13" t="s">
        <v>166</v>
      </c>
      <c r="AV62" s="13" t="s">
        <v>165</v>
      </c>
      <c r="AW62" s="13" t="s">
        <v>166</v>
      </c>
      <c r="AX62" s="13" t="s">
        <v>166</v>
      </c>
      <c r="AY62" s="13" t="s">
        <v>166</v>
      </c>
      <c r="AZ62" s="30" t="s">
        <v>304</v>
      </c>
      <c r="BA62" s="13" t="s">
        <v>166</v>
      </c>
      <c r="BB62" s="30" t="s">
        <v>166</v>
      </c>
      <c r="BC62" s="13" t="s">
        <v>166</v>
      </c>
    </row>
    <row r="63" spans="1:55" ht="84" x14ac:dyDescent="0.15">
      <c r="A63" s="14">
        <v>9</v>
      </c>
      <c r="B63" s="24" t="s">
        <v>265</v>
      </c>
      <c r="C63" s="24">
        <v>8</v>
      </c>
      <c r="D63" s="13" t="s">
        <v>166</v>
      </c>
      <c r="E63" s="13" t="s">
        <v>166</v>
      </c>
      <c r="F63" s="13" t="s">
        <v>166</v>
      </c>
      <c r="G63" s="13" t="s">
        <v>166</v>
      </c>
      <c r="H63" s="13" t="s">
        <v>166</v>
      </c>
      <c r="I63" s="13" t="s">
        <v>166</v>
      </c>
      <c r="J63" s="13" t="s">
        <v>166</v>
      </c>
      <c r="K63" s="13" t="s">
        <v>166</v>
      </c>
      <c r="L63" s="13" t="s">
        <v>166</v>
      </c>
      <c r="M63" s="13" t="s">
        <v>166</v>
      </c>
      <c r="N63" s="30" t="s">
        <v>165</v>
      </c>
      <c r="O63" s="13" t="s">
        <v>166</v>
      </c>
      <c r="P63" s="13" t="s">
        <v>166</v>
      </c>
      <c r="Q63" s="13" t="s">
        <v>165</v>
      </c>
      <c r="R63" s="13" t="s">
        <v>166</v>
      </c>
      <c r="S63" s="13" t="s">
        <v>166</v>
      </c>
      <c r="T63" s="13" t="s">
        <v>166</v>
      </c>
      <c r="U63" s="30" t="s">
        <v>165</v>
      </c>
      <c r="V63" s="13" t="s">
        <v>166</v>
      </c>
      <c r="W63" s="13" t="s">
        <v>166</v>
      </c>
      <c r="X63" s="13" t="s">
        <v>166</v>
      </c>
      <c r="Y63" s="13" t="s">
        <v>166</v>
      </c>
      <c r="Z63" s="13" t="s">
        <v>166</v>
      </c>
      <c r="AA63" s="13" t="s">
        <v>166</v>
      </c>
      <c r="AB63" s="13" t="s">
        <v>166</v>
      </c>
      <c r="AC63" s="13" t="s">
        <v>166</v>
      </c>
      <c r="AD63" s="13" t="s">
        <v>165</v>
      </c>
      <c r="AE63" s="13" t="s">
        <v>165</v>
      </c>
      <c r="AF63" s="13" t="s">
        <v>165</v>
      </c>
      <c r="AG63" s="30" t="s">
        <v>166</v>
      </c>
      <c r="AH63" s="30" t="s">
        <v>165</v>
      </c>
      <c r="AI63" s="13" t="s">
        <v>165</v>
      </c>
      <c r="AJ63" s="13" t="s">
        <v>166</v>
      </c>
      <c r="AK63" s="30" t="s">
        <v>165</v>
      </c>
      <c r="AL63" s="13" t="s">
        <v>165</v>
      </c>
      <c r="AM63" s="13" t="s">
        <v>166</v>
      </c>
      <c r="AN63" s="13" t="s">
        <v>165</v>
      </c>
      <c r="AO63" s="13" t="s">
        <v>166</v>
      </c>
      <c r="AP63" s="13" t="s">
        <v>166</v>
      </c>
      <c r="AQ63" s="30"/>
      <c r="AR63" s="30" t="s">
        <v>165</v>
      </c>
      <c r="AS63" s="13" t="s">
        <v>166</v>
      </c>
      <c r="AT63" s="13" t="s">
        <v>166</v>
      </c>
      <c r="AU63" s="13" t="s">
        <v>166</v>
      </c>
      <c r="AV63" s="30" t="s">
        <v>166</v>
      </c>
      <c r="AW63" s="13" t="s">
        <v>166</v>
      </c>
      <c r="AX63" s="30" t="s">
        <v>165</v>
      </c>
      <c r="AY63" s="13" t="s">
        <v>166</v>
      </c>
      <c r="AZ63" s="13" t="s">
        <v>166</v>
      </c>
      <c r="BA63" s="30" t="s">
        <v>165</v>
      </c>
      <c r="BB63" s="13" t="s">
        <v>165</v>
      </c>
      <c r="BC63" s="13" t="s">
        <v>166</v>
      </c>
    </row>
    <row r="64" spans="1:55" ht="56" x14ac:dyDescent="0.15">
      <c r="A64" s="26" t="s">
        <v>266</v>
      </c>
      <c r="B64" s="24" t="s">
        <v>221</v>
      </c>
      <c r="C64" s="24">
        <v>3</v>
      </c>
      <c r="D64" s="13" t="s">
        <v>166</v>
      </c>
      <c r="E64" s="13" t="s">
        <v>166</v>
      </c>
      <c r="F64" s="13" t="s">
        <v>166</v>
      </c>
      <c r="G64" s="13" t="s">
        <v>166</v>
      </c>
      <c r="H64" s="13" t="s">
        <v>166</v>
      </c>
      <c r="I64" s="13" t="s">
        <v>166</v>
      </c>
      <c r="J64" s="13" t="s">
        <v>166</v>
      </c>
      <c r="K64" s="13" t="s">
        <v>166</v>
      </c>
      <c r="L64" s="13" t="s">
        <v>166</v>
      </c>
      <c r="M64" s="13" t="s">
        <v>166</v>
      </c>
      <c r="N64" s="30" t="s">
        <v>304</v>
      </c>
      <c r="O64" s="13" t="s">
        <v>166</v>
      </c>
      <c r="P64" s="13" t="s">
        <v>166</v>
      </c>
      <c r="Q64" s="13" t="s">
        <v>304</v>
      </c>
      <c r="R64" s="13" t="s">
        <v>166</v>
      </c>
      <c r="S64" s="13" t="s">
        <v>166</v>
      </c>
      <c r="T64" s="13" t="s">
        <v>166</v>
      </c>
      <c r="U64" s="30" t="s">
        <v>304</v>
      </c>
      <c r="V64" s="13" t="s">
        <v>166</v>
      </c>
      <c r="W64" s="13" t="s">
        <v>166</v>
      </c>
      <c r="X64" s="13" t="s">
        <v>166</v>
      </c>
      <c r="Y64" s="13" t="s">
        <v>166</v>
      </c>
      <c r="Z64" s="13" t="s">
        <v>166</v>
      </c>
      <c r="AA64" s="13" t="s">
        <v>166</v>
      </c>
      <c r="AB64" s="13" t="s">
        <v>166</v>
      </c>
      <c r="AC64" s="13" t="s">
        <v>166</v>
      </c>
      <c r="AD64" s="13" t="s">
        <v>304</v>
      </c>
      <c r="AE64" s="13" t="s">
        <v>304</v>
      </c>
      <c r="AF64" s="13" t="s">
        <v>304</v>
      </c>
      <c r="AG64" s="30" t="s">
        <v>166</v>
      </c>
      <c r="AH64" s="30" t="s">
        <v>304</v>
      </c>
      <c r="AI64" s="13" t="s">
        <v>304</v>
      </c>
      <c r="AJ64" s="13" t="s">
        <v>166</v>
      </c>
      <c r="AK64" s="30" t="s">
        <v>304</v>
      </c>
      <c r="AL64" s="13" t="s">
        <v>304</v>
      </c>
      <c r="AM64" s="13" t="s">
        <v>166</v>
      </c>
      <c r="AN64" s="13" t="s">
        <v>304</v>
      </c>
      <c r="AO64" s="13" t="s">
        <v>166</v>
      </c>
      <c r="AP64" s="13" t="s">
        <v>166</v>
      </c>
      <c r="AQ64" s="30"/>
      <c r="AR64" s="30" t="s">
        <v>304</v>
      </c>
      <c r="AS64" s="13" t="s">
        <v>166</v>
      </c>
      <c r="AT64" s="13" t="s">
        <v>166</v>
      </c>
      <c r="AU64" s="13" t="s">
        <v>166</v>
      </c>
      <c r="AV64" s="30" t="s">
        <v>166</v>
      </c>
      <c r="AW64" s="13" t="s">
        <v>166</v>
      </c>
      <c r="AX64" s="30" t="s">
        <v>304</v>
      </c>
      <c r="AY64" s="13" t="s">
        <v>166</v>
      </c>
      <c r="AZ64" s="13" t="s">
        <v>166</v>
      </c>
      <c r="BA64" s="30" t="s">
        <v>304</v>
      </c>
      <c r="BB64" s="13" t="s">
        <v>304</v>
      </c>
      <c r="BC64" s="13" t="s">
        <v>166</v>
      </c>
    </row>
    <row r="65" spans="1:55" ht="112" x14ac:dyDescent="0.15">
      <c r="A65" s="26" t="s">
        <v>267</v>
      </c>
      <c r="B65" s="24" t="s">
        <v>239</v>
      </c>
      <c r="C65" s="24">
        <v>1</v>
      </c>
      <c r="D65" s="13" t="s">
        <v>166</v>
      </c>
      <c r="E65" s="13" t="s">
        <v>166</v>
      </c>
      <c r="F65" s="13" t="s">
        <v>166</v>
      </c>
      <c r="G65" s="13" t="s">
        <v>166</v>
      </c>
      <c r="H65" s="13" t="s">
        <v>166</v>
      </c>
      <c r="I65" s="13" t="s">
        <v>166</v>
      </c>
      <c r="J65" s="13" t="s">
        <v>166</v>
      </c>
      <c r="K65" s="13" t="s">
        <v>166</v>
      </c>
      <c r="L65" s="13" t="s">
        <v>166</v>
      </c>
      <c r="M65" s="13" t="s">
        <v>166</v>
      </c>
      <c r="N65" s="30" t="s">
        <v>304</v>
      </c>
      <c r="O65" s="13" t="s">
        <v>166</v>
      </c>
      <c r="P65" s="13" t="s">
        <v>166</v>
      </c>
      <c r="Q65" s="13" t="s">
        <v>304</v>
      </c>
      <c r="R65" s="13" t="s">
        <v>166</v>
      </c>
      <c r="S65" s="13" t="s">
        <v>166</v>
      </c>
      <c r="T65" s="13" t="s">
        <v>166</v>
      </c>
      <c r="U65" s="30" t="s">
        <v>304</v>
      </c>
      <c r="V65" s="13" t="s">
        <v>166</v>
      </c>
      <c r="W65" s="13" t="s">
        <v>166</v>
      </c>
      <c r="X65" s="13" t="s">
        <v>166</v>
      </c>
      <c r="Y65" s="13" t="s">
        <v>166</v>
      </c>
      <c r="Z65" s="13" t="s">
        <v>166</v>
      </c>
      <c r="AA65" s="13" t="s">
        <v>166</v>
      </c>
      <c r="AB65" s="13" t="s">
        <v>166</v>
      </c>
      <c r="AC65" s="30" t="s">
        <v>166</v>
      </c>
      <c r="AD65" s="13" t="s">
        <v>304</v>
      </c>
      <c r="AE65" s="13" t="s">
        <v>304</v>
      </c>
      <c r="AF65" s="13" t="s">
        <v>304</v>
      </c>
      <c r="AG65" s="30" t="s">
        <v>166</v>
      </c>
      <c r="AH65" s="30" t="s">
        <v>304</v>
      </c>
      <c r="AI65" s="13" t="s">
        <v>304</v>
      </c>
      <c r="AJ65" s="13" t="s">
        <v>166</v>
      </c>
      <c r="AK65" s="30" t="s">
        <v>304</v>
      </c>
      <c r="AL65" s="13" t="s">
        <v>304</v>
      </c>
      <c r="AM65" s="13" t="s">
        <v>166</v>
      </c>
      <c r="AN65" s="13" t="s">
        <v>304</v>
      </c>
      <c r="AO65" s="13" t="s">
        <v>166</v>
      </c>
      <c r="AP65" s="13" t="s">
        <v>166</v>
      </c>
      <c r="AQ65" s="30"/>
      <c r="AR65" s="30" t="s">
        <v>304</v>
      </c>
      <c r="AS65" s="13" t="s">
        <v>166</v>
      </c>
      <c r="AT65" s="13" t="s">
        <v>166</v>
      </c>
      <c r="AU65" s="13" t="s">
        <v>166</v>
      </c>
      <c r="AV65" s="30" t="s">
        <v>166</v>
      </c>
      <c r="AW65" s="13" t="s">
        <v>166</v>
      </c>
      <c r="AX65" s="30" t="s">
        <v>304</v>
      </c>
      <c r="AY65" s="13" t="s">
        <v>166</v>
      </c>
      <c r="AZ65" s="13" t="s">
        <v>166</v>
      </c>
      <c r="BA65" s="30" t="s">
        <v>304</v>
      </c>
      <c r="BB65" s="13" t="s">
        <v>304</v>
      </c>
      <c r="BC65" s="13" t="s">
        <v>166</v>
      </c>
    </row>
    <row r="66" spans="1:55" ht="56" x14ac:dyDescent="0.15">
      <c r="A66" s="26" t="s">
        <v>268</v>
      </c>
      <c r="B66" s="24" t="s">
        <v>269</v>
      </c>
      <c r="C66" s="24">
        <v>4</v>
      </c>
      <c r="D66" s="30" t="s">
        <v>166</v>
      </c>
      <c r="E66" s="13" t="s">
        <v>166</v>
      </c>
      <c r="F66" s="13" t="s">
        <v>165</v>
      </c>
      <c r="G66" s="13" t="s">
        <v>165</v>
      </c>
      <c r="H66" s="30" t="s">
        <v>165</v>
      </c>
      <c r="I66" s="13" t="s">
        <v>165</v>
      </c>
      <c r="J66" s="13" t="s">
        <v>166</v>
      </c>
      <c r="K66" s="30" t="s">
        <v>166</v>
      </c>
      <c r="L66" s="13" t="s">
        <v>166</v>
      </c>
      <c r="M66" s="30" t="s">
        <v>165</v>
      </c>
      <c r="N66" s="30" t="s">
        <v>304</v>
      </c>
      <c r="O66" s="30" t="s">
        <v>165</v>
      </c>
      <c r="P66" s="13" t="s">
        <v>166</v>
      </c>
      <c r="Q66" s="13" t="s">
        <v>304</v>
      </c>
      <c r="R66" s="13" t="s">
        <v>165</v>
      </c>
      <c r="S66" s="13" t="s">
        <v>165</v>
      </c>
      <c r="T66" s="30" t="s">
        <v>165</v>
      </c>
      <c r="U66" s="30" t="s">
        <v>304</v>
      </c>
      <c r="V66" s="30" t="s">
        <v>165</v>
      </c>
      <c r="W66" s="13" t="s">
        <v>166</v>
      </c>
      <c r="X66" s="13" t="s">
        <v>165</v>
      </c>
      <c r="Y66" s="30" t="s">
        <v>165</v>
      </c>
      <c r="Z66" s="30" t="s">
        <v>165</v>
      </c>
      <c r="AA66" s="13" t="s">
        <v>165</v>
      </c>
      <c r="AB66" s="30" t="s">
        <v>165</v>
      </c>
      <c r="AC66" s="13" t="s">
        <v>165</v>
      </c>
      <c r="AD66" s="13" t="s">
        <v>304</v>
      </c>
      <c r="AE66" s="13" t="s">
        <v>304</v>
      </c>
      <c r="AF66" s="13" t="s">
        <v>304</v>
      </c>
      <c r="AG66" s="30" t="s">
        <v>166</v>
      </c>
      <c r="AH66" s="30" t="s">
        <v>304</v>
      </c>
      <c r="AI66" s="13" t="s">
        <v>304</v>
      </c>
      <c r="AJ66" s="30" t="s">
        <v>165</v>
      </c>
      <c r="AK66" s="30" t="s">
        <v>304</v>
      </c>
      <c r="AL66" s="13" t="s">
        <v>166</v>
      </c>
      <c r="AM66" s="30" t="s">
        <v>165</v>
      </c>
      <c r="AN66" s="13" t="s">
        <v>304</v>
      </c>
      <c r="AO66" s="30" t="s">
        <v>165</v>
      </c>
      <c r="AP66" s="13" t="s">
        <v>166</v>
      </c>
      <c r="AQ66" s="30"/>
      <c r="AR66" s="30" t="s">
        <v>304</v>
      </c>
      <c r="AS66" s="30" t="s">
        <v>165</v>
      </c>
      <c r="AT66" s="13" t="s">
        <v>165</v>
      </c>
      <c r="AU66" s="30" t="s">
        <v>165</v>
      </c>
      <c r="AV66" s="30" t="s">
        <v>166</v>
      </c>
      <c r="AW66" s="30" t="s">
        <v>165</v>
      </c>
      <c r="AX66" s="30" t="s">
        <v>304</v>
      </c>
      <c r="AY66" s="13" t="s">
        <v>165</v>
      </c>
      <c r="AZ66" s="30" t="s">
        <v>165</v>
      </c>
      <c r="BA66" s="30" t="s">
        <v>304</v>
      </c>
      <c r="BB66" s="13" t="s">
        <v>304</v>
      </c>
      <c r="BC66" s="13" t="s">
        <v>166</v>
      </c>
    </row>
    <row r="67" spans="1:55" ht="70" x14ac:dyDescent="0.15">
      <c r="A67" s="14">
        <v>10</v>
      </c>
      <c r="B67" s="24" t="s">
        <v>270</v>
      </c>
      <c r="C67" s="24">
        <v>3</v>
      </c>
      <c r="D67" s="13" t="s">
        <v>166</v>
      </c>
      <c r="E67" s="13" t="s">
        <v>166</v>
      </c>
      <c r="F67" s="13" t="s">
        <v>166</v>
      </c>
      <c r="G67" s="13" t="s">
        <v>166</v>
      </c>
      <c r="H67" s="13" t="s">
        <v>166</v>
      </c>
      <c r="I67" s="13" t="s">
        <v>166</v>
      </c>
      <c r="J67" s="13" t="s">
        <v>166</v>
      </c>
      <c r="K67" s="13" t="s">
        <v>166</v>
      </c>
      <c r="L67" s="13" t="s">
        <v>166</v>
      </c>
      <c r="M67" s="13" t="s">
        <v>166</v>
      </c>
      <c r="N67" s="13" t="s">
        <v>166</v>
      </c>
      <c r="O67" s="13" t="s">
        <v>166</v>
      </c>
      <c r="P67" s="13" t="s">
        <v>166</v>
      </c>
      <c r="Q67" s="13" t="s">
        <v>166</v>
      </c>
      <c r="R67" s="13" t="s">
        <v>166</v>
      </c>
      <c r="S67" s="13" t="s">
        <v>166</v>
      </c>
      <c r="T67" s="13" t="s">
        <v>166</v>
      </c>
      <c r="U67" s="13" t="s">
        <v>166</v>
      </c>
      <c r="V67" s="13" t="s">
        <v>166</v>
      </c>
      <c r="W67" s="13" t="s">
        <v>166</v>
      </c>
      <c r="X67" s="13" t="s">
        <v>166</v>
      </c>
      <c r="Y67" s="13" t="s">
        <v>166</v>
      </c>
      <c r="Z67" s="13" t="s">
        <v>166</v>
      </c>
      <c r="AA67" s="13" t="s">
        <v>166</v>
      </c>
      <c r="AB67" s="13" t="s">
        <v>166</v>
      </c>
      <c r="AC67" s="13" t="s">
        <v>166</v>
      </c>
      <c r="AD67" s="13" t="s">
        <v>166</v>
      </c>
      <c r="AE67" s="13" t="s">
        <v>165</v>
      </c>
      <c r="AF67" s="13" t="s">
        <v>166</v>
      </c>
      <c r="AG67" s="30" t="s">
        <v>166</v>
      </c>
      <c r="AH67" s="30" t="s">
        <v>166</v>
      </c>
      <c r="AI67" s="13" t="s">
        <v>166</v>
      </c>
      <c r="AJ67" s="13" t="s">
        <v>166</v>
      </c>
      <c r="AK67" s="13" t="s">
        <v>166</v>
      </c>
      <c r="AL67" s="13" t="s">
        <v>166</v>
      </c>
      <c r="AM67" s="13" t="s">
        <v>166</v>
      </c>
      <c r="AN67" s="13" t="s">
        <v>166</v>
      </c>
      <c r="AO67" s="13" t="s">
        <v>166</v>
      </c>
      <c r="AP67" s="13" t="s">
        <v>166</v>
      </c>
      <c r="AQ67" s="30"/>
      <c r="AR67" s="30" t="s">
        <v>165</v>
      </c>
      <c r="AS67" s="30" t="s">
        <v>166</v>
      </c>
      <c r="AT67" s="13" t="s">
        <v>166</v>
      </c>
      <c r="AU67" s="30" t="s">
        <v>165</v>
      </c>
      <c r="AV67" s="13" t="s">
        <v>166</v>
      </c>
      <c r="AW67" s="13" t="s">
        <v>166</v>
      </c>
      <c r="AX67" s="30" t="s">
        <v>165</v>
      </c>
      <c r="AY67" s="13" t="s">
        <v>166</v>
      </c>
      <c r="AZ67" s="13" t="s">
        <v>166</v>
      </c>
      <c r="BA67" s="13" t="s">
        <v>166</v>
      </c>
      <c r="BB67" s="13" t="s">
        <v>166</v>
      </c>
      <c r="BC67" s="13" t="s">
        <v>166</v>
      </c>
    </row>
    <row r="68" spans="1:55" ht="56" x14ac:dyDescent="0.15">
      <c r="A68" s="26" t="s">
        <v>271</v>
      </c>
      <c r="B68" s="24" t="s">
        <v>221</v>
      </c>
      <c r="C68" s="24">
        <v>1.5</v>
      </c>
      <c r="D68" s="13" t="s">
        <v>166</v>
      </c>
      <c r="E68" s="13" t="s">
        <v>166</v>
      </c>
      <c r="F68" s="13" t="s">
        <v>166</v>
      </c>
      <c r="G68" s="13" t="s">
        <v>166</v>
      </c>
      <c r="H68" s="13" t="s">
        <v>166</v>
      </c>
      <c r="I68" s="13" t="s">
        <v>166</v>
      </c>
      <c r="J68" s="13" t="s">
        <v>166</v>
      </c>
      <c r="K68" s="13" t="s">
        <v>166</v>
      </c>
      <c r="L68" s="13" t="s">
        <v>166</v>
      </c>
      <c r="M68" s="13" t="s">
        <v>166</v>
      </c>
      <c r="N68" s="13" t="s">
        <v>166</v>
      </c>
      <c r="O68" s="13" t="s">
        <v>166</v>
      </c>
      <c r="P68" s="13" t="s">
        <v>166</v>
      </c>
      <c r="Q68" s="13" t="s">
        <v>166</v>
      </c>
      <c r="R68" s="13" t="s">
        <v>166</v>
      </c>
      <c r="S68" s="13" t="s">
        <v>166</v>
      </c>
      <c r="T68" s="13" t="s">
        <v>166</v>
      </c>
      <c r="U68" s="13" t="s">
        <v>166</v>
      </c>
      <c r="V68" s="13" t="s">
        <v>166</v>
      </c>
      <c r="W68" s="13" t="s">
        <v>166</v>
      </c>
      <c r="X68" s="13" t="s">
        <v>166</v>
      </c>
      <c r="Y68" s="13" t="s">
        <v>166</v>
      </c>
      <c r="Z68" s="13" t="s">
        <v>166</v>
      </c>
      <c r="AA68" s="13" t="s">
        <v>166</v>
      </c>
      <c r="AB68" s="13" t="s">
        <v>166</v>
      </c>
      <c r="AC68" s="13" t="s">
        <v>166</v>
      </c>
      <c r="AD68" s="13" t="s">
        <v>166</v>
      </c>
      <c r="AE68" s="13" t="s">
        <v>304</v>
      </c>
      <c r="AF68" s="13" t="s">
        <v>166</v>
      </c>
      <c r="AG68" s="30" t="s">
        <v>166</v>
      </c>
      <c r="AH68" s="30" t="s">
        <v>166</v>
      </c>
      <c r="AI68" s="13" t="s">
        <v>166</v>
      </c>
      <c r="AJ68" s="13" t="s">
        <v>166</v>
      </c>
      <c r="AK68" s="13" t="s">
        <v>166</v>
      </c>
      <c r="AL68" s="13" t="s">
        <v>166</v>
      </c>
      <c r="AM68" s="13" t="s">
        <v>166</v>
      </c>
      <c r="AN68" s="13" t="s">
        <v>166</v>
      </c>
      <c r="AO68" s="13" t="s">
        <v>166</v>
      </c>
      <c r="AP68" s="13" t="s">
        <v>166</v>
      </c>
      <c r="AQ68" s="30"/>
      <c r="AR68" s="30" t="s">
        <v>304</v>
      </c>
      <c r="AS68" s="30" t="s">
        <v>166</v>
      </c>
      <c r="AT68" s="13" t="s">
        <v>166</v>
      </c>
      <c r="AU68" s="30" t="s">
        <v>304</v>
      </c>
      <c r="AV68" s="13" t="s">
        <v>166</v>
      </c>
      <c r="AW68" s="13" t="s">
        <v>166</v>
      </c>
      <c r="AX68" s="30" t="s">
        <v>304</v>
      </c>
      <c r="AY68" s="13" t="s">
        <v>166</v>
      </c>
      <c r="AZ68" s="13" t="s">
        <v>166</v>
      </c>
      <c r="BA68" s="13" t="s">
        <v>166</v>
      </c>
      <c r="BB68" s="13" t="s">
        <v>166</v>
      </c>
      <c r="BC68" s="13" t="s">
        <v>166</v>
      </c>
    </row>
    <row r="69" spans="1:55" ht="112" x14ac:dyDescent="0.15">
      <c r="A69" s="26" t="s">
        <v>272</v>
      </c>
      <c r="B69" s="24" t="s">
        <v>239</v>
      </c>
      <c r="C69" s="24">
        <v>1</v>
      </c>
      <c r="D69" s="13" t="s">
        <v>166</v>
      </c>
      <c r="E69" s="13" t="s">
        <v>166</v>
      </c>
      <c r="F69" s="13" t="s">
        <v>166</v>
      </c>
      <c r="G69" s="13" t="s">
        <v>166</v>
      </c>
      <c r="H69" s="13" t="s">
        <v>166</v>
      </c>
      <c r="I69" s="13" t="s">
        <v>166</v>
      </c>
      <c r="J69" s="13" t="s">
        <v>166</v>
      </c>
      <c r="K69" s="13" t="s">
        <v>166</v>
      </c>
      <c r="L69" s="13" t="s">
        <v>166</v>
      </c>
      <c r="M69" s="13" t="s">
        <v>166</v>
      </c>
      <c r="N69" s="13" t="s">
        <v>166</v>
      </c>
      <c r="O69" s="13" t="s">
        <v>166</v>
      </c>
      <c r="P69" s="13" t="s">
        <v>166</v>
      </c>
      <c r="Q69" s="30" t="s">
        <v>165</v>
      </c>
      <c r="R69" s="13" t="s">
        <v>166</v>
      </c>
      <c r="S69" s="13" t="s">
        <v>166</v>
      </c>
      <c r="T69" s="13" t="s">
        <v>166</v>
      </c>
      <c r="U69" s="13" t="s">
        <v>166</v>
      </c>
      <c r="V69" s="13" t="s">
        <v>166</v>
      </c>
      <c r="W69" s="13" t="s">
        <v>166</v>
      </c>
      <c r="X69" s="13" t="s">
        <v>166</v>
      </c>
      <c r="Y69" s="13" t="s">
        <v>166</v>
      </c>
      <c r="Z69" s="13" t="s">
        <v>166</v>
      </c>
      <c r="AA69" s="13" t="s">
        <v>166</v>
      </c>
      <c r="AB69" s="13" t="s">
        <v>166</v>
      </c>
      <c r="AC69" s="13" t="s">
        <v>166</v>
      </c>
      <c r="AD69" s="13" t="s">
        <v>166</v>
      </c>
      <c r="AE69" s="13" t="s">
        <v>304</v>
      </c>
      <c r="AF69" s="13" t="s">
        <v>166</v>
      </c>
      <c r="AG69" s="30" t="s">
        <v>166</v>
      </c>
      <c r="AH69" s="30" t="s">
        <v>166</v>
      </c>
      <c r="AI69" s="13" t="s">
        <v>166</v>
      </c>
      <c r="AJ69" s="13" t="s">
        <v>166</v>
      </c>
      <c r="AK69" s="13" t="s">
        <v>166</v>
      </c>
      <c r="AL69" s="13" t="s">
        <v>166</v>
      </c>
      <c r="AM69" s="13" t="s">
        <v>166</v>
      </c>
      <c r="AN69" s="13" t="s">
        <v>166</v>
      </c>
      <c r="AO69" s="13" t="s">
        <v>166</v>
      </c>
      <c r="AP69" s="13" t="s">
        <v>166</v>
      </c>
      <c r="AQ69" s="30"/>
      <c r="AR69" s="30" t="s">
        <v>304</v>
      </c>
      <c r="AS69" s="30" t="s">
        <v>166</v>
      </c>
      <c r="AT69" s="13" t="s">
        <v>165</v>
      </c>
      <c r="AU69" s="30" t="s">
        <v>304</v>
      </c>
      <c r="AV69" s="13" t="s">
        <v>165</v>
      </c>
      <c r="AW69" s="13" t="s">
        <v>166</v>
      </c>
      <c r="AX69" s="30" t="s">
        <v>304</v>
      </c>
      <c r="AY69" s="13" t="s">
        <v>166</v>
      </c>
      <c r="AZ69" s="13" t="s">
        <v>166</v>
      </c>
      <c r="BA69" s="13" t="s">
        <v>166</v>
      </c>
      <c r="BB69" s="13" t="s">
        <v>166</v>
      </c>
      <c r="BC69" s="13" t="s">
        <v>166</v>
      </c>
    </row>
    <row r="70" spans="1:55" ht="98" x14ac:dyDescent="0.15">
      <c r="A70" s="14">
        <v>11</v>
      </c>
      <c r="B70" s="24" t="s">
        <v>273</v>
      </c>
      <c r="C70" s="24">
        <v>3</v>
      </c>
      <c r="D70" s="13" t="s">
        <v>166</v>
      </c>
      <c r="E70" s="13" t="s">
        <v>166</v>
      </c>
      <c r="F70" s="13" t="s">
        <v>166</v>
      </c>
      <c r="G70" s="13" t="s">
        <v>166</v>
      </c>
      <c r="H70" s="13" t="s">
        <v>166</v>
      </c>
      <c r="I70" s="13" t="s">
        <v>166</v>
      </c>
      <c r="J70" s="13" t="s">
        <v>166</v>
      </c>
      <c r="K70" s="13" t="s">
        <v>166</v>
      </c>
      <c r="L70" s="13" t="s">
        <v>166</v>
      </c>
      <c r="M70" s="13" t="s">
        <v>166</v>
      </c>
      <c r="N70" s="13" t="s">
        <v>166</v>
      </c>
      <c r="O70" s="13" t="s">
        <v>166</v>
      </c>
      <c r="P70" s="13" t="s">
        <v>166</v>
      </c>
      <c r="Q70" s="13" t="s">
        <v>166</v>
      </c>
      <c r="R70" s="13" t="s">
        <v>166</v>
      </c>
      <c r="S70" s="13" t="s">
        <v>166</v>
      </c>
      <c r="T70" s="13" t="s">
        <v>166</v>
      </c>
      <c r="U70" s="13" t="s">
        <v>166</v>
      </c>
      <c r="V70" s="13" t="s">
        <v>166</v>
      </c>
      <c r="W70" s="13" t="s">
        <v>166</v>
      </c>
      <c r="X70" s="13" t="s">
        <v>166</v>
      </c>
      <c r="Y70" s="13" t="s">
        <v>166</v>
      </c>
      <c r="Z70" s="13" t="s">
        <v>166</v>
      </c>
      <c r="AA70" s="13" t="s">
        <v>166</v>
      </c>
      <c r="AB70" s="13" t="s">
        <v>166</v>
      </c>
      <c r="AC70" s="13" t="s">
        <v>166</v>
      </c>
      <c r="AD70" s="13" t="s">
        <v>166</v>
      </c>
      <c r="AE70" s="13" t="s">
        <v>166</v>
      </c>
      <c r="AF70" s="13" t="s">
        <v>166</v>
      </c>
      <c r="AG70" s="30" t="s">
        <v>166</v>
      </c>
      <c r="AH70" s="13" t="s">
        <v>166</v>
      </c>
      <c r="AI70" s="13" t="s">
        <v>166</v>
      </c>
      <c r="AJ70" s="13" t="s">
        <v>166</v>
      </c>
      <c r="AK70" s="13" t="s">
        <v>166</v>
      </c>
      <c r="AL70" s="13" t="s">
        <v>166</v>
      </c>
      <c r="AM70" s="13" t="s">
        <v>166</v>
      </c>
      <c r="AN70" s="13" t="s">
        <v>165</v>
      </c>
      <c r="AO70" s="13" t="s">
        <v>166</v>
      </c>
      <c r="AP70" s="13" t="s">
        <v>166</v>
      </c>
      <c r="AR70" s="13" t="s">
        <v>166</v>
      </c>
      <c r="AS70" s="13" t="s">
        <v>166</v>
      </c>
      <c r="AT70" s="13" t="s">
        <v>166</v>
      </c>
      <c r="AU70" s="13" t="s">
        <v>166</v>
      </c>
      <c r="AV70" s="13" t="s">
        <v>166</v>
      </c>
      <c r="AW70" s="13" t="s">
        <v>166</v>
      </c>
      <c r="AX70" s="13" t="s">
        <v>166</v>
      </c>
      <c r="AY70" s="13" t="s">
        <v>166</v>
      </c>
      <c r="AZ70" s="13" t="s">
        <v>166</v>
      </c>
      <c r="BA70" s="13" t="s">
        <v>166</v>
      </c>
      <c r="BB70" s="13" t="s">
        <v>166</v>
      </c>
      <c r="BC70" s="13" t="s">
        <v>166</v>
      </c>
    </row>
    <row r="71" spans="1:55" ht="70" x14ac:dyDescent="0.15">
      <c r="A71" s="26" t="s">
        <v>274</v>
      </c>
      <c r="B71" s="24" t="s">
        <v>275</v>
      </c>
      <c r="C71" s="24">
        <v>1</v>
      </c>
      <c r="D71" s="13" t="s">
        <v>166</v>
      </c>
      <c r="E71" s="13" t="s">
        <v>166</v>
      </c>
      <c r="F71" s="13" t="s">
        <v>166</v>
      </c>
      <c r="G71" s="13" t="s">
        <v>166</v>
      </c>
      <c r="H71" s="13" t="s">
        <v>166</v>
      </c>
      <c r="I71" s="13" t="s">
        <v>166</v>
      </c>
      <c r="J71" s="13" t="s">
        <v>166</v>
      </c>
      <c r="K71" s="13" t="s">
        <v>166</v>
      </c>
      <c r="L71" s="13" t="s">
        <v>166</v>
      </c>
      <c r="M71" s="13" t="s">
        <v>166</v>
      </c>
      <c r="N71" s="13" t="s">
        <v>166</v>
      </c>
      <c r="O71" s="13" t="s">
        <v>166</v>
      </c>
      <c r="P71" s="13" t="s">
        <v>166</v>
      </c>
      <c r="Q71" s="13" t="s">
        <v>166</v>
      </c>
      <c r="R71" s="13" t="s">
        <v>166</v>
      </c>
      <c r="S71" s="13" t="s">
        <v>166</v>
      </c>
      <c r="T71" s="13" t="s">
        <v>166</v>
      </c>
      <c r="U71" s="13" t="s">
        <v>166</v>
      </c>
      <c r="V71" s="13" t="s">
        <v>166</v>
      </c>
      <c r="W71" s="13" t="s">
        <v>166</v>
      </c>
      <c r="X71" s="13" t="s">
        <v>166</v>
      </c>
      <c r="Y71" s="13" t="s">
        <v>166</v>
      </c>
      <c r="Z71" s="13" t="s">
        <v>166</v>
      </c>
      <c r="AA71" s="13" t="s">
        <v>166</v>
      </c>
      <c r="AB71" s="13" t="s">
        <v>166</v>
      </c>
      <c r="AC71" s="13" t="s">
        <v>166</v>
      </c>
      <c r="AD71" s="13" t="s">
        <v>166</v>
      </c>
      <c r="AE71" s="13" t="s">
        <v>166</v>
      </c>
      <c r="AF71" s="13" t="s">
        <v>166</v>
      </c>
      <c r="AG71" s="30" t="s">
        <v>166</v>
      </c>
      <c r="AH71" s="13" t="s">
        <v>166</v>
      </c>
      <c r="AI71" s="13" t="s">
        <v>166</v>
      </c>
      <c r="AJ71" s="13" t="s">
        <v>166</v>
      </c>
      <c r="AK71" s="13" t="s">
        <v>166</v>
      </c>
      <c r="AL71" s="13" t="s">
        <v>166</v>
      </c>
      <c r="AM71" s="13" t="s">
        <v>166</v>
      </c>
      <c r="AN71" s="13" t="s">
        <v>304</v>
      </c>
      <c r="AO71" s="13" t="s">
        <v>166</v>
      </c>
      <c r="AP71" s="13" t="s">
        <v>166</v>
      </c>
      <c r="AR71" s="13" t="s">
        <v>166</v>
      </c>
      <c r="AS71" s="13" t="s">
        <v>166</v>
      </c>
      <c r="AT71" s="13" t="s">
        <v>166</v>
      </c>
      <c r="AU71" s="13" t="s">
        <v>166</v>
      </c>
      <c r="AV71" s="13" t="s">
        <v>166</v>
      </c>
      <c r="AW71" s="13" t="s">
        <v>166</v>
      </c>
      <c r="AX71" s="13" t="s">
        <v>166</v>
      </c>
      <c r="AY71" s="13" t="s">
        <v>166</v>
      </c>
      <c r="AZ71" s="13" t="s">
        <v>166</v>
      </c>
      <c r="BA71" s="13" t="s">
        <v>166</v>
      </c>
      <c r="BB71" s="13" t="s">
        <v>166</v>
      </c>
      <c r="BC71" s="13" t="s">
        <v>166</v>
      </c>
    </row>
    <row r="72" spans="1:55" ht="84" x14ac:dyDescent="0.15">
      <c r="A72" s="14">
        <v>12</v>
      </c>
      <c r="B72" s="24" t="s">
        <v>276</v>
      </c>
      <c r="C72" s="24">
        <v>6</v>
      </c>
      <c r="D72" s="13" t="s">
        <v>166</v>
      </c>
      <c r="E72" s="13" t="s">
        <v>166</v>
      </c>
      <c r="F72" s="13" t="s">
        <v>165</v>
      </c>
      <c r="G72" s="13" t="s">
        <v>166</v>
      </c>
      <c r="H72" s="30" t="s">
        <v>165</v>
      </c>
      <c r="I72" s="13" t="s">
        <v>165</v>
      </c>
      <c r="J72" s="13" t="s">
        <v>166</v>
      </c>
      <c r="K72" s="30" t="s">
        <v>166</v>
      </c>
      <c r="L72" s="13" t="s">
        <v>166</v>
      </c>
      <c r="M72" s="13" t="s">
        <v>166</v>
      </c>
      <c r="N72" s="30" t="s">
        <v>165</v>
      </c>
      <c r="O72" s="13" t="s">
        <v>166</v>
      </c>
      <c r="P72" s="30" t="s">
        <v>165</v>
      </c>
      <c r="Q72" s="13" t="s">
        <v>166</v>
      </c>
      <c r="R72" s="13" t="s">
        <v>166</v>
      </c>
      <c r="S72" s="13" t="s">
        <v>165</v>
      </c>
      <c r="T72" s="13" t="s">
        <v>166</v>
      </c>
      <c r="U72" s="13" t="s">
        <v>166</v>
      </c>
      <c r="V72" s="13" t="s">
        <v>165</v>
      </c>
      <c r="W72" s="13" t="s">
        <v>166</v>
      </c>
      <c r="X72" s="13" t="s">
        <v>165</v>
      </c>
      <c r="Y72" s="30" t="s">
        <v>165</v>
      </c>
      <c r="Z72" s="13" t="s">
        <v>166</v>
      </c>
      <c r="AA72" s="13" t="s">
        <v>165</v>
      </c>
      <c r="AB72" s="13" t="s">
        <v>166</v>
      </c>
      <c r="AC72" s="13" t="s">
        <v>165</v>
      </c>
      <c r="AD72" s="30" t="s">
        <v>165</v>
      </c>
      <c r="AE72" s="13" t="s">
        <v>166</v>
      </c>
      <c r="AF72" s="30" t="s">
        <v>165</v>
      </c>
      <c r="AG72" s="30" t="s">
        <v>165</v>
      </c>
      <c r="AH72" s="30" t="s">
        <v>165</v>
      </c>
      <c r="AI72" s="13" t="s">
        <v>166</v>
      </c>
      <c r="AJ72" s="30" t="s">
        <v>165</v>
      </c>
      <c r="AK72" s="13" t="s">
        <v>165</v>
      </c>
      <c r="AL72" s="13" t="s">
        <v>165</v>
      </c>
      <c r="AM72" s="30" t="s">
        <v>165</v>
      </c>
      <c r="AN72" s="13" t="s">
        <v>165</v>
      </c>
      <c r="AO72" s="13" t="s">
        <v>165</v>
      </c>
      <c r="AP72" s="30" t="s">
        <v>165</v>
      </c>
      <c r="AR72" s="13" t="s">
        <v>166</v>
      </c>
      <c r="AS72" s="30" t="s">
        <v>166</v>
      </c>
      <c r="AT72" s="13" t="s">
        <v>166</v>
      </c>
      <c r="AU72" s="30" t="s">
        <v>165</v>
      </c>
      <c r="AV72" s="13" t="s">
        <v>165</v>
      </c>
      <c r="AW72" s="13" t="s">
        <v>165</v>
      </c>
      <c r="AX72" s="13" t="s">
        <v>166</v>
      </c>
      <c r="AY72" s="13" t="s">
        <v>166</v>
      </c>
      <c r="AZ72" s="30" t="s">
        <v>165</v>
      </c>
      <c r="BA72" s="30" t="s">
        <v>165</v>
      </c>
      <c r="BB72" s="13" t="s">
        <v>166</v>
      </c>
      <c r="BC72" s="13" t="s">
        <v>166</v>
      </c>
    </row>
    <row r="73" spans="1:55" ht="56" x14ac:dyDescent="0.15">
      <c r="A73" s="26" t="s">
        <v>277</v>
      </c>
      <c r="B73" s="24" t="s">
        <v>221</v>
      </c>
      <c r="C73" s="24">
        <v>3</v>
      </c>
      <c r="D73" s="13" t="s">
        <v>166</v>
      </c>
      <c r="E73" s="13" t="s">
        <v>166</v>
      </c>
      <c r="F73" s="13" t="s">
        <v>304</v>
      </c>
      <c r="G73" s="13" t="s">
        <v>304</v>
      </c>
      <c r="H73" s="30" t="s">
        <v>304</v>
      </c>
      <c r="I73" s="13" t="s">
        <v>304</v>
      </c>
      <c r="J73" s="13" t="s">
        <v>166</v>
      </c>
      <c r="K73" s="30" t="s">
        <v>166</v>
      </c>
      <c r="L73" s="13" t="s">
        <v>166</v>
      </c>
      <c r="M73" s="13" t="s">
        <v>166</v>
      </c>
      <c r="N73" s="30" t="s">
        <v>304</v>
      </c>
      <c r="O73" s="13" t="s">
        <v>166</v>
      </c>
      <c r="P73" s="30" t="s">
        <v>304</v>
      </c>
      <c r="Q73" s="13" t="s">
        <v>166</v>
      </c>
      <c r="R73" s="13" t="s">
        <v>166</v>
      </c>
      <c r="S73" s="13" t="s">
        <v>304</v>
      </c>
      <c r="T73" s="13" t="s">
        <v>166</v>
      </c>
      <c r="U73" s="13" t="s">
        <v>166</v>
      </c>
      <c r="V73" s="13" t="s">
        <v>304</v>
      </c>
      <c r="W73" s="13" t="s">
        <v>166</v>
      </c>
      <c r="X73" s="13" t="s">
        <v>304</v>
      </c>
      <c r="Y73" s="30" t="s">
        <v>304</v>
      </c>
      <c r="Z73" s="13" t="s">
        <v>166</v>
      </c>
      <c r="AA73" s="13" t="s">
        <v>304</v>
      </c>
      <c r="AB73" s="13" t="s">
        <v>166</v>
      </c>
      <c r="AC73" s="13" t="s">
        <v>304</v>
      </c>
      <c r="AD73" s="30" t="s">
        <v>304</v>
      </c>
      <c r="AE73" s="13" t="s">
        <v>166</v>
      </c>
      <c r="AF73" s="30" t="s">
        <v>304</v>
      </c>
      <c r="AG73" s="30" t="s">
        <v>304</v>
      </c>
      <c r="AH73" s="30" t="s">
        <v>304</v>
      </c>
      <c r="AI73" s="13" t="s">
        <v>166</v>
      </c>
      <c r="AJ73" s="30" t="s">
        <v>304</v>
      </c>
      <c r="AK73" s="13" t="s">
        <v>304</v>
      </c>
      <c r="AL73" s="13" t="s">
        <v>304</v>
      </c>
      <c r="AM73" s="30" t="s">
        <v>304</v>
      </c>
      <c r="AN73" s="13" t="s">
        <v>304</v>
      </c>
      <c r="AO73" s="13" t="s">
        <v>304</v>
      </c>
      <c r="AP73" s="30" t="s">
        <v>304</v>
      </c>
      <c r="AR73" s="13" t="s">
        <v>166</v>
      </c>
      <c r="AS73" s="30" t="s">
        <v>166</v>
      </c>
      <c r="AT73" s="13" t="s">
        <v>166</v>
      </c>
      <c r="AU73" s="30" t="s">
        <v>304</v>
      </c>
      <c r="AV73" s="13" t="s">
        <v>304</v>
      </c>
      <c r="AW73" s="13" t="s">
        <v>304</v>
      </c>
      <c r="AX73" s="13" t="s">
        <v>166</v>
      </c>
      <c r="AY73" s="13" t="s">
        <v>166</v>
      </c>
      <c r="AZ73" s="30" t="s">
        <v>304</v>
      </c>
      <c r="BA73" s="30" t="s">
        <v>304</v>
      </c>
      <c r="BB73" s="13" t="s">
        <v>166</v>
      </c>
      <c r="BC73" s="13" t="s">
        <v>166</v>
      </c>
    </row>
    <row r="74" spans="1:55" ht="112" x14ac:dyDescent="0.15">
      <c r="A74" s="26" t="s">
        <v>278</v>
      </c>
      <c r="B74" s="24" t="s">
        <v>239</v>
      </c>
      <c r="C74" s="24">
        <v>1</v>
      </c>
      <c r="D74" s="13" t="s">
        <v>166</v>
      </c>
      <c r="E74" s="13" t="s">
        <v>166</v>
      </c>
      <c r="F74" s="13" t="s">
        <v>304</v>
      </c>
      <c r="G74" s="13" t="s">
        <v>304</v>
      </c>
      <c r="H74" s="30" t="s">
        <v>304</v>
      </c>
      <c r="I74" s="13" t="s">
        <v>304</v>
      </c>
      <c r="J74" s="13" t="s">
        <v>166</v>
      </c>
      <c r="K74" s="30" t="s">
        <v>166</v>
      </c>
      <c r="L74" s="13" t="s">
        <v>166</v>
      </c>
      <c r="M74" s="13" t="s">
        <v>166</v>
      </c>
      <c r="N74" s="30" t="s">
        <v>304</v>
      </c>
      <c r="O74" s="13" t="s">
        <v>166</v>
      </c>
      <c r="P74" s="30" t="s">
        <v>304</v>
      </c>
      <c r="Q74" s="13" t="s">
        <v>166</v>
      </c>
      <c r="R74" s="13" t="s">
        <v>166</v>
      </c>
      <c r="S74" s="13" t="s">
        <v>304</v>
      </c>
      <c r="T74" s="13" t="s">
        <v>166</v>
      </c>
      <c r="U74" s="13" t="s">
        <v>166</v>
      </c>
      <c r="V74" s="13" t="s">
        <v>304</v>
      </c>
      <c r="W74" s="13" t="s">
        <v>166</v>
      </c>
      <c r="X74" s="13" t="s">
        <v>304</v>
      </c>
      <c r="Y74" s="30" t="s">
        <v>304</v>
      </c>
      <c r="Z74" s="13" t="s">
        <v>166</v>
      </c>
      <c r="AA74" s="13" t="s">
        <v>304</v>
      </c>
      <c r="AB74" s="13" t="s">
        <v>166</v>
      </c>
      <c r="AC74" s="13" t="s">
        <v>304</v>
      </c>
      <c r="AD74" s="30" t="s">
        <v>304</v>
      </c>
      <c r="AE74" s="13" t="s">
        <v>166</v>
      </c>
      <c r="AF74" s="30" t="s">
        <v>304</v>
      </c>
      <c r="AG74" s="30" t="s">
        <v>304</v>
      </c>
      <c r="AH74" s="30" t="s">
        <v>304</v>
      </c>
      <c r="AI74" s="13" t="s">
        <v>166</v>
      </c>
      <c r="AJ74" s="30" t="s">
        <v>304</v>
      </c>
      <c r="AK74" s="13" t="s">
        <v>304</v>
      </c>
      <c r="AL74" s="13" t="s">
        <v>304</v>
      </c>
      <c r="AM74" s="30" t="s">
        <v>304</v>
      </c>
      <c r="AN74" s="13" t="s">
        <v>304</v>
      </c>
      <c r="AO74" s="13" t="s">
        <v>304</v>
      </c>
      <c r="AP74" s="30" t="s">
        <v>304</v>
      </c>
      <c r="AR74" s="13" t="s">
        <v>166</v>
      </c>
      <c r="AS74" s="30" t="s">
        <v>166</v>
      </c>
      <c r="AT74" s="13" t="s">
        <v>166</v>
      </c>
      <c r="AU74" s="30" t="s">
        <v>304</v>
      </c>
      <c r="AV74" s="13" t="s">
        <v>304</v>
      </c>
      <c r="AW74" s="13" t="s">
        <v>304</v>
      </c>
      <c r="AX74" s="13" t="s">
        <v>166</v>
      </c>
      <c r="AY74" s="13" t="s">
        <v>166</v>
      </c>
      <c r="AZ74" s="30" t="s">
        <v>304</v>
      </c>
      <c r="BA74" s="30" t="s">
        <v>304</v>
      </c>
      <c r="BB74" s="13" t="s">
        <v>166</v>
      </c>
      <c r="BC74" s="13" t="s">
        <v>166</v>
      </c>
    </row>
    <row r="75" spans="1:55" x14ac:dyDescent="0.15">
      <c r="A75" s="17" t="s">
        <v>279</v>
      </c>
      <c r="B75" s="24"/>
      <c r="C75" s="24"/>
      <c r="R75" s="13"/>
      <c r="S75" s="13"/>
      <c r="AG75" s="30"/>
      <c r="BC75" s="13"/>
    </row>
    <row r="76" spans="1:55" ht="84" x14ac:dyDescent="0.15">
      <c r="A76" s="14">
        <v>13</v>
      </c>
      <c r="B76" s="24" t="s">
        <v>280</v>
      </c>
      <c r="C76" s="24">
        <v>6</v>
      </c>
      <c r="D76" s="13" t="s">
        <v>166</v>
      </c>
      <c r="E76" s="13" t="s">
        <v>166</v>
      </c>
      <c r="F76" s="13" t="s">
        <v>166</v>
      </c>
      <c r="G76" s="13" t="s">
        <v>166</v>
      </c>
      <c r="H76" s="30" t="s">
        <v>166</v>
      </c>
      <c r="I76" s="13" t="s">
        <v>166</v>
      </c>
      <c r="J76" s="13" t="s">
        <v>166</v>
      </c>
      <c r="K76" s="13" t="s">
        <v>166</v>
      </c>
      <c r="L76" s="13" t="s">
        <v>166</v>
      </c>
      <c r="M76" s="13" t="s">
        <v>166</v>
      </c>
      <c r="N76" s="13" t="s">
        <v>166</v>
      </c>
      <c r="O76" s="13" t="s">
        <v>166</v>
      </c>
      <c r="P76" s="30" t="s">
        <v>165</v>
      </c>
      <c r="Q76" s="13" t="s">
        <v>166</v>
      </c>
      <c r="R76" s="13" t="s">
        <v>166</v>
      </c>
      <c r="S76" s="13" t="s">
        <v>166</v>
      </c>
      <c r="T76" s="13" t="s">
        <v>166</v>
      </c>
      <c r="U76" s="13" t="s">
        <v>166</v>
      </c>
      <c r="V76" s="13" t="s">
        <v>166</v>
      </c>
      <c r="W76" s="13" t="s">
        <v>166</v>
      </c>
      <c r="X76" s="13" t="s">
        <v>166</v>
      </c>
      <c r="Y76" s="13" t="s">
        <v>166</v>
      </c>
      <c r="Z76" s="13" t="s">
        <v>165</v>
      </c>
      <c r="AA76" s="13" t="s">
        <v>166</v>
      </c>
      <c r="AB76" s="30" t="s">
        <v>165</v>
      </c>
      <c r="AC76" s="13" t="s">
        <v>166</v>
      </c>
      <c r="AD76" s="13" t="s">
        <v>166</v>
      </c>
      <c r="AE76" s="13" t="s">
        <v>166</v>
      </c>
      <c r="AF76" s="13" t="s">
        <v>166</v>
      </c>
      <c r="AG76" s="30" t="s">
        <v>166</v>
      </c>
      <c r="AH76" s="13" t="s">
        <v>166</v>
      </c>
      <c r="AI76" s="13" t="s">
        <v>166</v>
      </c>
      <c r="AJ76" s="30" t="s">
        <v>166</v>
      </c>
      <c r="AK76" s="13" t="s">
        <v>166</v>
      </c>
      <c r="AL76" s="13" t="s">
        <v>166</v>
      </c>
      <c r="AM76" s="13" t="s">
        <v>166</v>
      </c>
      <c r="AN76" s="13" t="s">
        <v>166</v>
      </c>
      <c r="AO76" s="13" t="s">
        <v>166</v>
      </c>
      <c r="AP76" s="13" t="s">
        <v>166</v>
      </c>
      <c r="AQ76" s="30"/>
      <c r="AR76" s="30" t="s">
        <v>166</v>
      </c>
      <c r="AS76" s="13" t="s">
        <v>166</v>
      </c>
      <c r="AT76" s="13" t="s">
        <v>166</v>
      </c>
      <c r="AU76" s="13" t="s">
        <v>166</v>
      </c>
      <c r="AV76" s="13" t="s">
        <v>166</v>
      </c>
      <c r="AW76" s="13" t="s">
        <v>166</v>
      </c>
      <c r="AX76" s="30" t="s">
        <v>165</v>
      </c>
      <c r="AY76" s="13" t="s">
        <v>166</v>
      </c>
      <c r="AZ76" s="13" t="s">
        <v>166</v>
      </c>
      <c r="BA76" s="13" t="s">
        <v>166</v>
      </c>
      <c r="BB76" s="13" t="s">
        <v>166</v>
      </c>
      <c r="BC76" s="13" t="s">
        <v>166</v>
      </c>
    </row>
    <row r="77" spans="1:55" ht="98" x14ac:dyDescent="0.15">
      <c r="A77" s="26" t="s">
        <v>281</v>
      </c>
      <c r="B77" s="24" t="s">
        <v>282</v>
      </c>
      <c r="C77" s="24">
        <v>2</v>
      </c>
      <c r="D77" s="30" t="s">
        <v>165</v>
      </c>
      <c r="E77" s="13" t="s">
        <v>166</v>
      </c>
      <c r="F77" s="13" t="s">
        <v>165</v>
      </c>
      <c r="G77" s="13" t="s">
        <v>166</v>
      </c>
      <c r="H77" s="30" t="s">
        <v>166</v>
      </c>
      <c r="I77" s="13" t="s">
        <v>165</v>
      </c>
      <c r="J77" s="13" t="s">
        <v>166</v>
      </c>
      <c r="K77" s="13" t="s">
        <v>166</v>
      </c>
      <c r="L77" s="13" t="s">
        <v>166</v>
      </c>
      <c r="M77" s="13" t="s">
        <v>166</v>
      </c>
      <c r="N77" s="30" t="s">
        <v>166</v>
      </c>
      <c r="O77" s="30" t="s">
        <v>165</v>
      </c>
      <c r="P77" s="30" t="s">
        <v>304</v>
      </c>
      <c r="Q77" s="30" t="s">
        <v>165</v>
      </c>
      <c r="R77" s="13" t="s">
        <v>165</v>
      </c>
      <c r="S77" s="30" t="s">
        <v>165</v>
      </c>
      <c r="T77" s="13" t="s">
        <v>165</v>
      </c>
      <c r="U77" s="13" t="s">
        <v>166</v>
      </c>
      <c r="V77" s="30" t="s">
        <v>165</v>
      </c>
      <c r="W77" s="13" t="s">
        <v>165</v>
      </c>
      <c r="X77" s="13" t="s">
        <v>165</v>
      </c>
      <c r="Y77" s="13" t="s">
        <v>166</v>
      </c>
      <c r="Z77" s="13" t="s">
        <v>304</v>
      </c>
      <c r="AA77" s="13" t="s">
        <v>166</v>
      </c>
      <c r="AB77" s="30" t="s">
        <v>304</v>
      </c>
      <c r="AC77" s="13" t="s">
        <v>165</v>
      </c>
      <c r="AD77" s="13" t="s">
        <v>166</v>
      </c>
      <c r="AE77" s="13" t="s">
        <v>166</v>
      </c>
      <c r="AF77" s="13" t="s">
        <v>166</v>
      </c>
      <c r="AG77" s="30" t="s">
        <v>166</v>
      </c>
      <c r="AH77" s="13" t="s">
        <v>166</v>
      </c>
      <c r="AI77" s="13" t="s">
        <v>166</v>
      </c>
      <c r="AJ77" s="30" t="s">
        <v>166</v>
      </c>
      <c r="AK77" s="30" t="s">
        <v>165</v>
      </c>
      <c r="AL77" s="13" t="s">
        <v>166</v>
      </c>
      <c r="AM77" s="30" t="s">
        <v>165</v>
      </c>
      <c r="AN77" s="13" t="s">
        <v>165</v>
      </c>
      <c r="AO77" s="30" t="s">
        <v>165</v>
      </c>
      <c r="AP77" s="13" t="s">
        <v>166</v>
      </c>
      <c r="AQ77" s="30"/>
      <c r="AR77" s="30" t="s">
        <v>165</v>
      </c>
      <c r="AS77" s="13" t="s">
        <v>166</v>
      </c>
      <c r="AT77" s="13" t="s">
        <v>165</v>
      </c>
      <c r="AU77" s="13" t="s">
        <v>166</v>
      </c>
      <c r="AV77" s="13" t="s">
        <v>165</v>
      </c>
      <c r="AW77" s="13" t="s">
        <v>166</v>
      </c>
      <c r="AX77" s="30" t="s">
        <v>304</v>
      </c>
      <c r="AY77" s="13" t="s">
        <v>165</v>
      </c>
      <c r="AZ77" s="30" t="s">
        <v>165</v>
      </c>
      <c r="BA77" s="13" t="s">
        <v>166</v>
      </c>
      <c r="BB77" s="13" t="s">
        <v>166</v>
      </c>
      <c r="BC77" s="13" t="s">
        <v>166</v>
      </c>
    </row>
    <row r="78" spans="1:55" ht="56" x14ac:dyDescent="0.15">
      <c r="A78" s="26" t="s">
        <v>283</v>
      </c>
      <c r="B78" s="24" t="s">
        <v>284</v>
      </c>
      <c r="C78" s="24">
        <v>3</v>
      </c>
      <c r="D78" s="13" t="s">
        <v>166</v>
      </c>
      <c r="E78" s="13" t="s">
        <v>166</v>
      </c>
      <c r="F78" s="13" t="s">
        <v>166</v>
      </c>
      <c r="G78" s="13" t="s">
        <v>166</v>
      </c>
      <c r="H78" s="30" t="s">
        <v>165</v>
      </c>
      <c r="I78" s="13" t="s">
        <v>166</v>
      </c>
      <c r="J78" s="13" t="s">
        <v>166</v>
      </c>
      <c r="K78" s="13" t="s">
        <v>166</v>
      </c>
      <c r="L78" s="13" t="s">
        <v>166</v>
      </c>
      <c r="M78" s="13" t="s">
        <v>166</v>
      </c>
      <c r="N78" s="30" t="s">
        <v>165</v>
      </c>
      <c r="O78" s="13" t="s">
        <v>166</v>
      </c>
      <c r="P78" s="30" t="s">
        <v>304</v>
      </c>
      <c r="Q78" s="30" t="s">
        <v>166</v>
      </c>
      <c r="R78" s="13" t="s">
        <v>166</v>
      </c>
      <c r="S78" s="13" t="s">
        <v>166</v>
      </c>
      <c r="T78" s="13" t="s">
        <v>166</v>
      </c>
      <c r="U78" s="30" t="s">
        <v>165</v>
      </c>
      <c r="V78" s="13" t="s">
        <v>166</v>
      </c>
      <c r="W78" s="13" t="s">
        <v>166</v>
      </c>
      <c r="X78" s="13" t="s">
        <v>166</v>
      </c>
      <c r="Y78" s="13" t="s">
        <v>166</v>
      </c>
      <c r="Z78" s="13" t="s">
        <v>304</v>
      </c>
      <c r="AA78" s="30" t="s">
        <v>166</v>
      </c>
      <c r="AB78" s="30" t="s">
        <v>304</v>
      </c>
      <c r="AC78" s="13" t="s">
        <v>166</v>
      </c>
      <c r="AD78" s="30" t="s">
        <v>165</v>
      </c>
      <c r="AE78" s="13" t="s">
        <v>166</v>
      </c>
      <c r="AF78" s="13" t="s">
        <v>166</v>
      </c>
      <c r="AG78" s="30" t="s">
        <v>166</v>
      </c>
      <c r="AH78" s="13" t="s">
        <v>166</v>
      </c>
      <c r="AI78" s="13" t="s">
        <v>166</v>
      </c>
      <c r="AJ78" s="30" t="s">
        <v>165</v>
      </c>
      <c r="AK78" s="13" t="s">
        <v>166</v>
      </c>
      <c r="AL78" s="13" t="s">
        <v>166</v>
      </c>
      <c r="AM78" s="13" t="s">
        <v>166</v>
      </c>
      <c r="AN78" s="13" t="s">
        <v>166</v>
      </c>
      <c r="AO78" s="30" t="s">
        <v>165</v>
      </c>
      <c r="AP78" s="13" t="s">
        <v>166</v>
      </c>
      <c r="AR78" s="13" t="s">
        <v>166</v>
      </c>
      <c r="AS78" s="13" t="s">
        <v>166</v>
      </c>
      <c r="AT78" s="13" t="s">
        <v>166</v>
      </c>
      <c r="AU78" s="13" t="s">
        <v>166</v>
      </c>
      <c r="AV78" s="13" t="s">
        <v>166</v>
      </c>
      <c r="AW78" s="13" t="s">
        <v>166</v>
      </c>
      <c r="AX78" s="30" t="s">
        <v>304</v>
      </c>
      <c r="AY78" s="13" t="s">
        <v>166</v>
      </c>
      <c r="AZ78" s="13" t="s">
        <v>166</v>
      </c>
      <c r="BA78" s="30" t="s">
        <v>165</v>
      </c>
      <c r="BB78" s="13" t="s">
        <v>166</v>
      </c>
      <c r="BC78" s="30" t="s">
        <v>166</v>
      </c>
    </row>
    <row r="79" spans="1:55" ht="70" x14ac:dyDescent="0.15">
      <c r="A79" s="26" t="s">
        <v>285</v>
      </c>
      <c r="B79" s="24" t="s">
        <v>286</v>
      </c>
      <c r="C79" s="24">
        <v>3</v>
      </c>
      <c r="D79" s="13" t="s">
        <v>166</v>
      </c>
      <c r="E79" s="13" t="s">
        <v>166</v>
      </c>
      <c r="F79" s="13" t="s">
        <v>166</v>
      </c>
      <c r="G79" s="13" t="s">
        <v>166</v>
      </c>
      <c r="H79" s="30" t="s">
        <v>166</v>
      </c>
      <c r="I79" s="13" t="s">
        <v>166</v>
      </c>
      <c r="J79" s="13" t="s">
        <v>166</v>
      </c>
      <c r="K79" s="13" t="s">
        <v>166</v>
      </c>
      <c r="L79" s="30" t="s">
        <v>165</v>
      </c>
      <c r="M79" s="13" t="s">
        <v>166</v>
      </c>
      <c r="N79" s="13" t="s">
        <v>166</v>
      </c>
      <c r="O79" s="13" t="s">
        <v>166</v>
      </c>
      <c r="P79" s="30" t="s">
        <v>304</v>
      </c>
      <c r="Q79" s="13" t="s">
        <v>166</v>
      </c>
      <c r="R79" s="13" t="s">
        <v>166</v>
      </c>
      <c r="S79" s="30" t="s">
        <v>166</v>
      </c>
      <c r="T79" s="13" t="s">
        <v>166</v>
      </c>
      <c r="U79" s="13" t="s">
        <v>166</v>
      </c>
      <c r="V79" s="13" t="s">
        <v>166</v>
      </c>
      <c r="W79" s="13" t="s">
        <v>166</v>
      </c>
      <c r="X79" s="13" t="s">
        <v>166</v>
      </c>
      <c r="Y79" s="13" t="s">
        <v>166</v>
      </c>
      <c r="Z79" s="13" t="s">
        <v>304</v>
      </c>
      <c r="AA79" s="13" t="s">
        <v>166</v>
      </c>
      <c r="AB79" s="30" t="s">
        <v>304</v>
      </c>
      <c r="AC79" s="13" t="s">
        <v>166</v>
      </c>
      <c r="AD79" s="13" t="s">
        <v>166</v>
      </c>
      <c r="AE79" s="13" t="s">
        <v>166</v>
      </c>
      <c r="AF79" s="30" t="s">
        <v>166</v>
      </c>
      <c r="AG79" s="30" t="s">
        <v>166</v>
      </c>
      <c r="AH79" s="13" t="s">
        <v>166</v>
      </c>
      <c r="AI79" s="13" t="s">
        <v>166</v>
      </c>
      <c r="AJ79" s="30" t="s">
        <v>166</v>
      </c>
      <c r="AK79" s="13" t="s">
        <v>166</v>
      </c>
      <c r="AL79" s="13" t="s">
        <v>166</v>
      </c>
      <c r="AM79" s="13" t="s">
        <v>166</v>
      </c>
      <c r="AN79" s="13" t="s">
        <v>166</v>
      </c>
      <c r="AO79" s="13" t="s">
        <v>166</v>
      </c>
      <c r="AP79" s="13" t="s">
        <v>166</v>
      </c>
      <c r="AR79" s="13" t="s">
        <v>166</v>
      </c>
      <c r="AS79" s="30" t="s">
        <v>165</v>
      </c>
      <c r="AT79" s="30" t="s">
        <v>165</v>
      </c>
      <c r="AU79" s="13" t="s">
        <v>166</v>
      </c>
      <c r="AV79" s="13" t="s">
        <v>166</v>
      </c>
      <c r="AW79" s="13" t="s">
        <v>166</v>
      </c>
      <c r="AX79" s="30" t="s">
        <v>304</v>
      </c>
      <c r="AY79" s="13" t="s">
        <v>165</v>
      </c>
      <c r="AZ79" s="13" t="s">
        <v>166</v>
      </c>
      <c r="BA79" s="13" t="s">
        <v>166</v>
      </c>
      <c r="BB79" s="13" t="s">
        <v>165</v>
      </c>
      <c r="BC79" s="30" t="s">
        <v>165</v>
      </c>
    </row>
    <row r="80" spans="1:55" ht="84" x14ac:dyDescent="0.15">
      <c r="A80" s="14">
        <v>14</v>
      </c>
      <c r="B80" s="24" t="s">
        <v>287</v>
      </c>
      <c r="C80" s="24">
        <v>6</v>
      </c>
      <c r="D80" s="13" t="s">
        <v>166</v>
      </c>
      <c r="E80" s="13" t="s">
        <v>166</v>
      </c>
      <c r="F80" s="13" t="s">
        <v>166</v>
      </c>
      <c r="G80" s="13" t="s">
        <v>166</v>
      </c>
      <c r="H80" s="30" t="s">
        <v>165</v>
      </c>
      <c r="I80" s="13" t="s">
        <v>165</v>
      </c>
      <c r="J80" s="13" t="s">
        <v>166</v>
      </c>
      <c r="K80" s="13" t="s">
        <v>166</v>
      </c>
      <c r="L80" s="30" t="s">
        <v>165</v>
      </c>
      <c r="M80" s="13" t="s">
        <v>166</v>
      </c>
      <c r="N80" s="13" t="s">
        <v>166</v>
      </c>
      <c r="O80" s="30" t="s">
        <v>165</v>
      </c>
      <c r="P80" s="13" t="s">
        <v>166</v>
      </c>
      <c r="Q80" s="13" t="s">
        <v>165</v>
      </c>
      <c r="R80" s="13" t="s">
        <v>165</v>
      </c>
      <c r="S80" s="13" t="s">
        <v>165</v>
      </c>
      <c r="T80" s="13" t="s">
        <v>166</v>
      </c>
      <c r="U80" s="30" t="s">
        <v>165</v>
      </c>
      <c r="V80" s="13" t="s">
        <v>166</v>
      </c>
      <c r="W80" s="13" t="s">
        <v>165</v>
      </c>
      <c r="X80" s="13" t="s">
        <v>165</v>
      </c>
      <c r="Y80" s="30" t="s">
        <v>165</v>
      </c>
      <c r="Z80" s="13" t="s">
        <v>165</v>
      </c>
      <c r="AA80" s="13" t="s">
        <v>165</v>
      </c>
      <c r="AB80" s="13" t="s">
        <v>166</v>
      </c>
      <c r="AC80" s="13" t="s">
        <v>166</v>
      </c>
      <c r="AD80" s="30" t="s">
        <v>165</v>
      </c>
      <c r="AE80" s="13" t="s">
        <v>166</v>
      </c>
      <c r="AF80" s="30" t="s">
        <v>165</v>
      </c>
      <c r="AG80" s="30" t="s">
        <v>165</v>
      </c>
      <c r="AH80" s="30" t="s">
        <v>165</v>
      </c>
      <c r="AI80" s="13" t="s">
        <v>166</v>
      </c>
      <c r="AJ80" s="30" t="s">
        <v>165</v>
      </c>
      <c r="AK80" s="13" t="s">
        <v>166</v>
      </c>
      <c r="AL80" s="13" t="s">
        <v>165</v>
      </c>
      <c r="AM80" s="30" t="s">
        <v>165</v>
      </c>
      <c r="AN80" s="13" t="s">
        <v>165</v>
      </c>
      <c r="AO80" s="30" t="s">
        <v>165</v>
      </c>
      <c r="AP80" s="30" t="s">
        <v>165</v>
      </c>
      <c r="AQ80" s="30"/>
      <c r="AR80" s="30" t="s">
        <v>165</v>
      </c>
      <c r="AS80" s="13" t="s">
        <v>166</v>
      </c>
      <c r="AT80" s="13" t="s">
        <v>166</v>
      </c>
      <c r="AU80" s="13" t="s">
        <v>166</v>
      </c>
      <c r="AV80" s="13" t="s">
        <v>166</v>
      </c>
      <c r="AW80" s="13" t="s">
        <v>165</v>
      </c>
      <c r="AX80" s="30" t="s">
        <v>165</v>
      </c>
      <c r="AY80" s="13" t="s">
        <v>165</v>
      </c>
      <c r="AZ80" s="13" t="s">
        <v>166</v>
      </c>
      <c r="BA80" s="13" t="s">
        <v>166</v>
      </c>
      <c r="BB80" s="13" t="s">
        <v>166</v>
      </c>
      <c r="BC80" s="13" t="s">
        <v>166</v>
      </c>
    </row>
    <row r="81" spans="1:55" ht="70" x14ac:dyDescent="0.15">
      <c r="A81" s="14">
        <v>15</v>
      </c>
      <c r="B81" s="24" t="s">
        <v>288</v>
      </c>
      <c r="C81" s="24">
        <v>6</v>
      </c>
      <c r="D81" s="13" t="s">
        <v>166</v>
      </c>
      <c r="E81" s="13" t="s">
        <v>166</v>
      </c>
      <c r="F81" s="13" t="s">
        <v>166</v>
      </c>
      <c r="G81" s="13" t="s">
        <v>166</v>
      </c>
      <c r="H81" s="13" t="s">
        <v>166</v>
      </c>
      <c r="I81" s="13" t="s">
        <v>166</v>
      </c>
      <c r="J81" s="13" t="s">
        <v>166</v>
      </c>
      <c r="K81" s="13" t="s">
        <v>166</v>
      </c>
      <c r="L81" s="30" t="s">
        <v>165</v>
      </c>
      <c r="M81" s="13" t="s">
        <v>166</v>
      </c>
      <c r="N81" s="13" t="s">
        <v>166</v>
      </c>
      <c r="O81" s="13" t="s">
        <v>166</v>
      </c>
      <c r="P81" s="30" t="s">
        <v>165</v>
      </c>
      <c r="Q81" s="13" t="s">
        <v>166</v>
      </c>
      <c r="R81" s="13" t="s">
        <v>166</v>
      </c>
      <c r="S81" s="13" t="s">
        <v>166</v>
      </c>
      <c r="T81" s="13" t="s">
        <v>166</v>
      </c>
      <c r="U81" s="13" t="s">
        <v>166</v>
      </c>
      <c r="V81" s="13" t="s">
        <v>166</v>
      </c>
      <c r="W81" s="13" t="s">
        <v>166</v>
      </c>
      <c r="X81" s="13" t="s">
        <v>166</v>
      </c>
      <c r="Y81" s="13" t="s">
        <v>166</v>
      </c>
      <c r="Z81" s="13" t="s">
        <v>165</v>
      </c>
      <c r="AA81" s="13" t="s">
        <v>165</v>
      </c>
      <c r="AB81" s="13" t="s">
        <v>166</v>
      </c>
      <c r="AC81" s="13" t="s">
        <v>166</v>
      </c>
      <c r="AD81" s="13" t="s">
        <v>166</v>
      </c>
      <c r="AE81" s="13" t="s">
        <v>166</v>
      </c>
      <c r="AF81" s="30" t="s">
        <v>166</v>
      </c>
      <c r="AG81" s="30" t="s">
        <v>166</v>
      </c>
      <c r="AH81" s="30" t="s">
        <v>165</v>
      </c>
      <c r="AI81" s="13" t="s">
        <v>166</v>
      </c>
      <c r="AJ81" s="30" t="s">
        <v>165</v>
      </c>
      <c r="AK81" s="13" t="s">
        <v>166</v>
      </c>
      <c r="AL81" s="13" t="s">
        <v>165</v>
      </c>
      <c r="AM81" s="13" t="s">
        <v>166</v>
      </c>
      <c r="AN81" s="13" t="s">
        <v>166</v>
      </c>
      <c r="AO81" s="13" t="s">
        <v>166</v>
      </c>
      <c r="AP81" s="13" t="s">
        <v>166</v>
      </c>
      <c r="AR81" s="13" t="s">
        <v>166</v>
      </c>
      <c r="AS81" s="13" t="s">
        <v>166</v>
      </c>
      <c r="AT81" s="13" t="s">
        <v>165</v>
      </c>
      <c r="AU81" s="13" t="s">
        <v>166</v>
      </c>
      <c r="AV81" s="13" t="s">
        <v>165</v>
      </c>
      <c r="AW81" s="13" t="s">
        <v>166</v>
      </c>
      <c r="AX81" s="30" t="s">
        <v>165</v>
      </c>
      <c r="AY81" s="13" t="s">
        <v>166</v>
      </c>
      <c r="AZ81" s="30" t="s">
        <v>165</v>
      </c>
      <c r="BA81" s="30" t="s">
        <v>165</v>
      </c>
      <c r="BB81" s="13" t="s">
        <v>166</v>
      </c>
      <c r="BC81" s="13" t="s">
        <v>166</v>
      </c>
    </row>
    <row r="82" spans="1:55" ht="56" x14ac:dyDescent="0.15">
      <c r="A82" s="26" t="s">
        <v>289</v>
      </c>
      <c r="B82" s="24" t="s">
        <v>221</v>
      </c>
      <c r="C82" s="24">
        <v>3</v>
      </c>
      <c r="D82" s="13" t="s">
        <v>166</v>
      </c>
      <c r="E82" s="13" t="s">
        <v>166</v>
      </c>
      <c r="F82" s="13" t="s">
        <v>166</v>
      </c>
      <c r="G82" s="13" t="s">
        <v>166</v>
      </c>
      <c r="H82" s="13" t="s">
        <v>166</v>
      </c>
      <c r="I82" s="13" t="s">
        <v>166</v>
      </c>
      <c r="J82" s="13" t="s">
        <v>166</v>
      </c>
      <c r="K82" s="13" t="s">
        <v>166</v>
      </c>
      <c r="L82" s="30" t="s">
        <v>304</v>
      </c>
      <c r="M82" s="13" t="s">
        <v>166</v>
      </c>
      <c r="N82" s="13" t="s">
        <v>166</v>
      </c>
      <c r="O82" s="13" t="s">
        <v>166</v>
      </c>
      <c r="P82" s="30" t="s">
        <v>304</v>
      </c>
      <c r="Q82" s="13" t="s">
        <v>166</v>
      </c>
      <c r="R82" s="13" t="s">
        <v>166</v>
      </c>
      <c r="S82" s="13" t="s">
        <v>166</v>
      </c>
      <c r="T82" s="13" t="s">
        <v>166</v>
      </c>
      <c r="U82" s="13" t="s">
        <v>166</v>
      </c>
      <c r="V82" s="13" t="s">
        <v>166</v>
      </c>
      <c r="W82" s="13" t="s">
        <v>166</v>
      </c>
      <c r="X82" s="13" t="s">
        <v>166</v>
      </c>
      <c r="Y82" s="13" t="s">
        <v>166</v>
      </c>
      <c r="Z82" s="13" t="s">
        <v>304</v>
      </c>
      <c r="AA82" s="13" t="s">
        <v>304</v>
      </c>
      <c r="AB82" s="13" t="s">
        <v>166</v>
      </c>
      <c r="AC82" s="13" t="s">
        <v>166</v>
      </c>
      <c r="AD82" s="13" t="s">
        <v>166</v>
      </c>
      <c r="AE82" s="13" t="s">
        <v>166</v>
      </c>
      <c r="AF82" s="30" t="s">
        <v>304</v>
      </c>
      <c r="AG82" s="30" t="s">
        <v>166</v>
      </c>
      <c r="AH82" s="30" t="s">
        <v>304</v>
      </c>
      <c r="AI82" s="13" t="s">
        <v>166</v>
      </c>
      <c r="AJ82" s="30" t="s">
        <v>304</v>
      </c>
      <c r="AK82" s="13" t="s">
        <v>166</v>
      </c>
      <c r="AL82" s="13" t="s">
        <v>304</v>
      </c>
      <c r="AM82" s="13" t="s">
        <v>166</v>
      </c>
      <c r="AN82" s="13" t="s">
        <v>166</v>
      </c>
      <c r="AO82" s="13" t="s">
        <v>166</v>
      </c>
      <c r="AP82" s="13" t="s">
        <v>166</v>
      </c>
      <c r="AR82" s="13" t="s">
        <v>166</v>
      </c>
      <c r="AS82" s="13" t="s">
        <v>166</v>
      </c>
      <c r="AT82" s="13" t="s">
        <v>166</v>
      </c>
      <c r="AU82" s="13" t="s">
        <v>166</v>
      </c>
      <c r="AV82" s="13" t="s">
        <v>304</v>
      </c>
      <c r="AW82" s="13" t="s">
        <v>166</v>
      </c>
      <c r="AX82" s="30" t="s">
        <v>304</v>
      </c>
      <c r="AY82" s="13" t="s">
        <v>166</v>
      </c>
      <c r="AZ82" s="30" t="s">
        <v>304</v>
      </c>
      <c r="BA82" s="30" t="s">
        <v>304</v>
      </c>
      <c r="BB82" s="13" t="s">
        <v>166</v>
      </c>
      <c r="BC82" s="13" t="s">
        <v>166</v>
      </c>
    </row>
    <row r="83" spans="1:55" x14ac:dyDescent="0.15">
      <c r="B83" s="24"/>
      <c r="C83" s="24"/>
      <c r="R83" s="13"/>
      <c r="S83" s="13"/>
      <c r="AG83" s="30"/>
      <c r="BC83" s="13"/>
    </row>
    <row r="84" spans="1:55" x14ac:dyDescent="0.15">
      <c r="A84" s="17" t="s">
        <v>290</v>
      </c>
      <c r="B84" s="24"/>
      <c r="C84" s="24"/>
      <c r="R84" s="13"/>
      <c r="S84" s="13"/>
      <c r="AG84" s="30"/>
      <c r="BC84" s="13"/>
    </row>
    <row r="85" spans="1:55" ht="56" x14ac:dyDescent="0.15">
      <c r="A85" s="14">
        <v>16</v>
      </c>
      <c r="B85" s="24" t="s">
        <v>291</v>
      </c>
      <c r="C85" s="24">
        <v>0</v>
      </c>
      <c r="R85" s="13"/>
      <c r="S85" s="13"/>
      <c r="AG85" s="30"/>
      <c r="BC85" s="13"/>
    </row>
    <row r="86" spans="1:55" ht="56" x14ac:dyDescent="0.15">
      <c r="B86" s="24" t="s">
        <v>292</v>
      </c>
      <c r="C86" s="24">
        <v>1</v>
      </c>
      <c r="D86" s="13" t="s">
        <v>166</v>
      </c>
      <c r="E86" s="13" t="s">
        <v>166</v>
      </c>
      <c r="F86" s="13" t="s">
        <v>165</v>
      </c>
      <c r="G86" s="13" t="s">
        <v>166</v>
      </c>
      <c r="H86" s="30" t="s">
        <v>165</v>
      </c>
      <c r="I86" s="13" t="s">
        <v>166</v>
      </c>
      <c r="J86" s="13" t="s">
        <v>166</v>
      </c>
      <c r="K86" s="13" t="s">
        <v>166</v>
      </c>
      <c r="L86" s="13" t="s">
        <v>166</v>
      </c>
      <c r="M86" s="30" t="s">
        <v>165</v>
      </c>
      <c r="N86" s="13" t="s">
        <v>166</v>
      </c>
      <c r="O86" s="13" t="s">
        <v>166</v>
      </c>
      <c r="P86" s="13" t="s">
        <v>166</v>
      </c>
      <c r="Q86" s="13" t="s">
        <v>166</v>
      </c>
      <c r="R86" s="13" t="s">
        <v>166</v>
      </c>
      <c r="S86" s="30" t="s">
        <v>166</v>
      </c>
      <c r="T86" s="30" t="s">
        <v>165</v>
      </c>
      <c r="U86" s="13" t="s">
        <v>166</v>
      </c>
      <c r="V86" s="30" t="s">
        <v>165</v>
      </c>
      <c r="W86" s="13" t="s">
        <v>166</v>
      </c>
      <c r="X86" s="13" t="s">
        <v>166</v>
      </c>
      <c r="Y86" s="30" t="s">
        <v>165</v>
      </c>
      <c r="Z86" s="13" t="s">
        <v>166</v>
      </c>
      <c r="AA86" s="13" t="s">
        <v>166</v>
      </c>
      <c r="AB86" s="13" t="s">
        <v>166</v>
      </c>
      <c r="AC86" s="13" t="s">
        <v>166</v>
      </c>
      <c r="AD86" s="13" t="s">
        <v>166</v>
      </c>
      <c r="AE86" s="13" t="s">
        <v>166</v>
      </c>
      <c r="AF86" s="13" t="s">
        <v>166</v>
      </c>
      <c r="AG86" s="30" t="s">
        <v>166</v>
      </c>
      <c r="AH86" s="13" t="s">
        <v>166</v>
      </c>
      <c r="AI86" s="13" t="s">
        <v>166</v>
      </c>
      <c r="AJ86" s="13" t="s">
        <v>166</v>
      </c>
      <c r="AK86" s="13" t="s">
        <v>166</v>
      </c>
      <c r="AL86" s="13" t="s">
        <v>166</v>
      </c>
      <c r="AM86" s="13" t="s">
        <v>166</v>
      </c>
      <c r="AN86" s="13" t="s">
        <v>166</v>
      </c>
      <c r="AO86" s="13" t="s">
        <v>166</v>
      </c>
      <c r="AP86" s="13" t="s">
        <v>166</v>
      </c>
      <c r="AR86" s="13" t="s">
        <v>166</v>
      </c>
      <c r="AS86" s="13" t="s">
        <v>166</v>
      </c>
      <c r="AT86" s="13" t="s">
        <v>166</v>
      </c>
      <c r="AU86" s="13" t="s">
        <v>166</v>
      </c>
      <c r="AV86" s="13" t="s">
        <v>165</v>
      </c>
      <c r="AW86" s="13" t="s">
        <v>166</v>
      </c>
      <c r="AX86" s="30" t="s">
        <v>165</v>
      </c>
      <c r="AY86" s="13" t="s">
        <v>166</v>
      </c>
      <c r="AZ86" s="13" t="s">
        <v>166</v>
      </c>
      <c r="BA86" s="13" t="s">
        <v>166</v>
      </c>
      <c r="BB86" s="13" t="s">
        <v>165</v>
      </c>
      <c r="BC86" s="13" t="s">
        <v>166</v>
      </c>
    </row>
    <row r="87" spans="1:55" ht="70" x14ac:dyDescent="0.15">
      <c r="B87" s="24" t="s">
        <v>293</v>
      </c>
      <c r="C87" s="24">
        <v>1</v>
      </c>
      <c r="D87" s="13" t="s">
        <v>166</v>
      </c>
      <c r="E87" s="13" t="s">
        <v>166</v>
      </c>
      <c r="F87" s="13" t="s">
        <v>166</v>
      </c>
      <c r="G87" s="13" t="s">
        <v>166</v>
      </c>
      <c r="H87" s="13" t="s">
        <v>166</v>
      </c>
      <c r="I87" s="13" t="s">
        <v>166</v>
      </c>
      <c r="J87" s="13" t="s">
        <v>166</v>
      </c>
      <c r="K87" s="13" t="s">
        <v>166</v>
      </c>
      <c r="L87" s="13" t="s">
        <v>166</v>
      </c>
      <c r="M87" s="13" t="s">
        <v>166</v>
      </c>
      <c r="N87" s="13" t="s">
        <v>166</v>
      </c>
      <c r="O87" s="13" t="s">
        <v>166</v>
      </c>
      <c r="P87" s="13" t="s">
        <v>166</v>
      </c>
      <c r="Q87" s="13" t="s">
        <v>166</v>
      </c>
      <c r="R87" s="13" t="s">
        <v>166</v>
      </c>
      <c r="S87" s="13" t="s">
        <v>166</v>
      </c>
      <c r="T87" s="13" t="s">
        <v>166</v>
      </c>
      <c r="U87" s="13" t="s">
        <v>166</v>
      </c>
      <c r="V87" s="13" t="s">
        <v>166</v>
      </c>
      <c r="W87" s="13" t="s">
        <v>166</v>
      </c>
      <c r="X87" s="13" t="s">
        <v>166</v>
      </c>
      <c r="Y87" s="30" t="s">
        <v>166</v>
      </c>
      <c r="Z87" s="13" t="s">
        <v>166</v>
      </c>
      <c r="AA87" s="13" t="s">
        <v>166</v>
      </c>
      <c r="AB87" s="13" t="s">
        <v>166</v>
      </c>
      <c r="AC87" s="13" t="s">
        <v>166</v>
      </c>
      <c r="AD87" s="13" t="s">
        <v>166</v>
      </c>
      <c r="AE87" s="13" t="s">
        <v>166</v>
      </c>
      <c r="AF87" s="13" t="s">
        <v>166</v>
      </c>
      <c r="AG87" s="30" t="s">
        <v>166</v>
      </c>
      <c r="AH87" s="13" t="s">
        <v>166</v>
      </c>
      <c r="AI87" s="13" t="s">
        <v>166</v>
      </c>
      <c r="AJ87" s="13" t="s">
        <v>166</v>
      </c>
      <c r="AK87" s="13" t="s">
        <v>166</v>
      </c>
      <c r="AL87" s="13" t="s">
        <v>166</v>
      </c>
      <c r="AM87" s="13" t="s">
        <v>166</v>
      </c>
      <c r="AN87" s="13" t="s">
        <v>166</v>
      </c>
      <c r="AO87" s="13" t="s">
        <v>166</v>
      </c>
      <c r="AP87" s="13" t="s">
        <v>166</v>
      </c>
      <c r="AR87" s="13" t="s">
        <v>166</v>
      </c>
      <c r="AS87" s="13" t="s">
        <v>166</v>
      </c>
      <c r="AT87" s="13" t="s">
        <v>166</v>
      </c>
      <c r="AU87" s="13" t="s">
        <v>166</v>
      </c>
      <c r="AV87" s="13" t="s">
        <v>166</v>
      </c>
      <c r="AW87" s="13" t="s">
        <v>166</v>
      </c>
      <c r="AX87" s="13" t="s">
        <v>166</v>
      </c>
      <c r="AY87" s="13" t="s">
        <v>166</v>
      </c>
      <c r="AZ87" s="13" t="s">
        <v>166</v>
      </c>
      <c r="BA87" s="13" t="s">
        <v>166</v>
      </c>
      <c r="BB87" s="13" t="s">
        <v>166</v>
      </c>
      <c r="BC87" s="13" t="s">
        <v>166</v>
      </c>
    </row>
    <row r="88" spans="1:55" ht="42" x14ac:dyDescent="0.15">
      <c r="B88" s="24" t="s">
        <v>294</v>
      </c>
      <c r="C88" s="24">
        <v>1</v>
      </c>
      <c r="D88" s="13" t="s">
        <v>166</v>
      </c>
      <c r="E88" s="13" t="s">
        <v>166</v>
      </c>
      <c r="F88" s="13" t="s">
        <v>166</v>
      </c>
      <c r="G88" s="13" t="s">
        <v>166</v>
      </c>
      <c r="H88" s="13" t="s">
        <v>166</v>
      </c>
      <c r="I88" s="13" t="s">
        <v>166</v>
      </c>
      <c r="J88" s="13" t="s">
        <v>166</v>
      </c>
      <c r="K88" s="13" t="s">
        <v>166</v>
      </c>
      <c r="L88" s="13" t="s">
        <v>166</v>
      </c>
      <c r="M88" s="13" t="s">
        <v>166</v>
      </c>
      <c r="N88" s="13" t="s">
        <v>166</v>
      </c>
      <c r="O88" s="13" t="s">
        <v>166</v>
      </c>
      <c r="P88" s="13" t="s">
        <v>166</v>
      </c>
      <c r="Q88" s="13" t="s">
        <v>166</v>
      </c>
      <c r="R88" s="13" t="s">
        <v>166</v>
      </c>
      <c r="S88" s="13" t="s">
        <v>166</v>
      </c>
      <c r="T88" s="13" t="s">
        <v>166</v>
      </c>
      <c r="U88" s="13" t="s">
        <v>166</v>
      </c>
      <c r="V88" s="13" t="s">
        <v>166</v>
      </c>
      <c r="W88" s="13" t="s">
        <v>166</v>
      </c>
      <c r="X88" s="13" t="s">
        <v>166</v>
      </c>
      <c r="Y88" s="13" t="s">
        <v>166</v>
      </c>
      <c r="Z88" s="13" t="s">
        <v>166</v>
      </c>
      <c r="AA88" s="13" t="s">
        <v>166</v>
      </c>
      <c r="AB88" s="13" t="s">
        <v>166</v>
      </c>
      <c r="AC88" s="13" t="s">
        <v>166</v>
      </c>
      <c r="AD88" s="13" t="s">
        <v>166</v>
      </c>
      <c r="AE88" s="13" t="s">
        <v>166</v>
      </c>
      <c r="AF88" s="13" t="s">
        <v>166</v>
      </c>
      <c r="AG88" s="30" t="s">
        <v>166</v>
      </c>
      <c r="AH88" s="13" t="s">
        <v>166</v>
      </c>
      <c r="AI88" s="13" t="s">
        <v>166</v>
      </c>
      <c r="AJ88" s="30" t="s">
        <v>165</v>
      </c>
      <c r="AK88" s="13" t="s">
        <v>166</v>
      </c>
      <c r="AL88" s="13" t="s">
        <v>166</v>
      </c>
      <c r="AM88" s="13" t="s">
        <v>166</v>
      </c>
      <c r="AN88" s="13" t="s">
        <v>166</v>
      </c>
      <c r="AO88" s="13" t="s">
        <v>166</v>
      </c>
      <c r="AP88" s="13" t="s">
        <v>166</v>
      </c>
      <c r="AR88" s="13" t="s">
        <v>166</v>
      </c>
      <c r="AS88" s="13" t="s">
        <v>166</v>
      </c>
      <c r="AT88" s="13" t="s">
        <v>166</v>
      </c>
      <c r="AU88" s="13" t="s">
        <v>166</v>
      </c>
      <c r="AV88" s="13" t="s">
        <v>166</v>
      </c>
      <c r="AW88" s="13" t="s">
        <v>166</v>
      </c>
      <c r="AX88" s="13" t="s">
        <v>166</v>
      </c>
      <c r="AY88" s="13" t="s">
        <v>166</v>
      </c>
      <c r="AZ88" s="13" t="s">
        <v>166</v>
      </c>
      <c r="BA88" s="13" t="s">
        <v>166</v>
      </c>
      <c r="BB88" s="13" t="s">
        <v>166</v>
      </c>
      <c r="BC88" s="13" t="s">
        <v>166</v>
      </c>
    </row>
    <row r="89" spans="1:55" ht="42" x14ac:dyDescent="0.15">
      <c r="B89" s="24" t="s">
        <v>295</v>
      </c>
      <c r="C89" s="24">
        <v>1</v>
      </c>
      <c r="D89" s="13" t="s">
        <v>166</v>
      </c>
      <c r="E89" s="13" t="s">
        <v>166</v>
      </c>
      <c r="F89" s="13" t="s">
        <v>166</v>
      </c>
      <c r="G89" s="13" t="s">
        <v>166</v>
      </c>
      <c r="H89" s="13" t="s">
        <v>166</v>
      </c>
      <c r="I89" s="13" t="s">
        <v>166</v>
      </c>
      <c r="J89" s="13" t="s">
        <v>166</v>
      </c>
      <c r="K89" s="13" t="s">
        <v>166</v>
      </c>
      <c r="L89" s="13" t="s">
        <v>166</v>
      </c>
      <c r="M89" s="13" t="s">
        <v>166</v>
      </c>
      <c r="N89" s="13" t="s">
        <v>166</v>
      </c>
      <c r="O89" s="13" t="s">
        <v>166</v>
      </c>
      <c r="P89" s="13" t="s">
        <v>166</v>
      </c>
      <c r="Q89" s="13" t="s">
        <v>166</v>
      </c>
      <c r="R89" s="13" t="s">
        <v>166</v>
      </c>
      <c r="S89" s="13" t="s">
        <v>166</v>
      </c>
      <c r="T89" s="13" t="s">
        <v>166</v>
      </c>
      <c r="U89" s="13" t="s">
        <v>166</v>
      </c>
      <c r="V89" s="13" t="s">
        <v>166</v>
      </c>
      <c r="W89" s="13" t="s">
        <v>166</v>
      </c>
      <c r="X89" s="13" t="s">
        <v>166</v>
      </c>
      <c r="Y89" s="13" t="s">
        <v>166</v>
      </c>
      <c r="Z89" s="13" t="s">
        <v>166</v>
      </c>
      <c r="AA89" s="13" t="s">
        <v>166</v>
      </c>
      <c r="AB89" s="13" t="s">
        <v>166</v>
      </c>
      <c r="AC89" s="13" t="s">
        <v>166</v>
      </c>
      <c r="AD89" s="13" t="s">
        <v>166</v>
      </c>
      <c r="AE89" s="13" t="s">
        <v>166</v>
      </c>
      <c r="AF89" s="13" t="s">
        <v>166</v>
      </c>
      <c r="AG89" s="30" t="s">
        <v>166</v>
      </c>
      <c r="AH89" s="13" t="s">
        <v>166</v>
      </c>
      <c r="AI89" s="13" t="s">
        <v>166</v>
      </c>
      <c r="AJ89" s="30" t="s">
        <v>165</v>
      </c>
      <c r="AK89" s="13" t="s">
        <v>166</v>
      </c>
      <c r="AL89" s="13" t="s">
        <v>166</v>
      </c>
      <c r="AM89" s="13" t="s">
        <v>166</v>
      </c>
      <c r="AN89" s="13" t="s">
        <v>166</v>
      </c>
      <c r="AO89" s="13" t="s">
        <v>166</v>
      </c>
      <c r="AP89" s="13" t="s">
        <v>166</v>
      </c>
      <c r="AR89" s="13" t="s">
        <v>166</v>
      </c>
      <c r="AS89" s="13" t="s">
        <v>166</v>
      </c>
      <c r="AT89" s="13" t="s">
        <v>166</v>
      </c>
      <c r="AU89" s="13" t="s">
        <v>166</v>
      </c>
      <c r="AV89" s="13" t="s">
        <v>166</v>
      </c>
      <c r="AW89" s="13" t="s">
        <v>166</v>
      </c>
      <c r="AX89" s="13" t="s">
        <v>166</v>
      </c>
      <c r="AY89" s="13" t="s">
        <v>166</v>
      </c>
      <c r="AZ89" s="13" t="s">
        <v>166</v>
      </c>
      <c r="BA89" s="13" t="s">
        <v>166</v>
      </c>
      <c r="BB89" s="13" t="s">
        <v>166</v>
      </c>
      <c r="BC89" s="13" t="s">
        <v>166</v>
      </c>
    </row>
    <row r="90" spans="1:55" ht="42" x14ac:dyDescent="0.15">
      <c r="B90" s="24" t="s">
        <v>296</v>
      </c>
      <c r="C90" s="24">
        <v>1</v>
      </c>
      <c r="D90" s="13" t="s">
        <v>166</v>
      </c>
      <c r="E90" s="13" t="s">
        <v>166</v>
      </c>
      <c r="F90" s="13" t="s">
        <v>166</v>
      </c>
      <c r="G90" s="13" t="s">
        <v>166</v>
      </c>
      <c r="H90" s="13" t="s">
        <v>166</v>
      </c>
      <c r="I90" s="13" t="s">
        <v>166</v>
      </c>
      <c r="J90" s="13" t="s">
        <v>166</v>
      </c>
      <c r="K90" s="13" t="s">
        <v>166</v>
      </c>
      <c r="L90" s="13" t="s">
        <v>166</v>
      </c>
      <c r="M90" s="13" t="s">
        <v>166</v>
      </c>
      <c r="N90" s="13" t="s">
        <v>166</v>
      </c>
      <c r="O90" s="13" t="s">
        <v>166</v>
      </c>
      <c r="P90" s="13" t="s">
        <v>166</v>
      </c>
      <c r="Q90" s="13" t="s">
        <v>166</v>
      </c>
      <c r="R90" s="13" t="s">
        <v>166</v>
      </c>
      <c r="S90" s="13" t="s">
        <v>166</v>
      </c>
      <c r="T90" s="13" t="s">
        <v>166</v>
      </c>
      <c r="U90" s="13" t="s">
        <v>166</v>
      </c>
      <c r="V90" s="13" t="s">
        <v>166</v>
      </c>
      <c r="W90" s="13" t="s">
        <v>166</v>
      </c>
      <c r="X90" s="13" t="s">
        <v>166</v>
      </c>
      <c r="Y90" s="13" t="s">
        <v>166</v>
      </c>
      <c r="Z90" s="13" t="s">
        <v>166</v>
      </c>
      <c r="AA90" s="13" t="s">
        <v>166</v>
      </c>
      <c r="AB90" s="13" t="s">
        <v>166</v>
      </c>
      <c r="AC90" s="13" t="s">
        <v>166</v>
      </c>
      <c r="AD90" s="13" t="s">
        <v>166</v>
      </c>
      <c r="AE90" s="13" t="s">
        <v>166</v>
      </c>
      <c r="AF90" s="13" t="s">
        <v>166</v>
      </c>
      <c r="AG90" s="30" t="s">
        <v>166</v>
      </c>
      <c r="AH90" s="13" t="s">
        <v>166</v>
      </c>
      <c r="AI90" s="13" t="s">
        <v>166</v>
      </c>
      <c r="AJ90" s="30" t="s">
        <v>165</v>
      </c>
      <c r="AK90" s="13" t="s">
        <v>166</v>
      </c>
      <c r="AL90" s="13" t="s">
        <v>166</v>
      </c>
      <c r="AM90" s="13" t="s">
        <v>166</v>
      </c>
      <c r="AN90" s="13" t="s">
        <v>166</v>
      </c>
      <c r="AO90" s="13" t="s">
        <v>166</v>
      </c>
      <c r="AP90" s="13" t="s">
        <v>166</v>
      </c>
      <c r="AR90" s="13" t="s">
        <v>166</v>
      </c>
      <c r="AS90" s="13" t="s">
        <v>166</v>
      </c>
      <c r="AT90" s="13" t="s">
        <v>166</v>
      </c>
      <c r="AU90" s="13" t="s">
        <v>166</v>
      </c>
      <c r="AV90" s="13" t="s">
        <v>166</v>
      </c>
      <c r="AW90" s="13" t="s">
        <v>166</v>
      </c>
      <c r="AX90" s="13" t="s">
        <v>166</v>
      </c>
      <c r="AY90" s="13" t="s">
        <v>166</v>
      </c>
      <c r="AZ90" s="13" t="s">
        <v>166</v>
      </c>
      <c r="BA90" s="13" t="s">
        <v>166</v>
      </c>
      <c r="BB90" s="13" t="s">
        <v>166</v>
      </c>
      <c r="BC90" s="13" t="s">
        <v>166</v>
      </c>
    </row>
    <row r="91" spans="1:55" ht="56" x14ac:dyDescent="0.15">
      <c r="B91" s="24" t="s">
        <v>297</v>
      </c>
      <c r="C91" s="24">
        <v>1</v>
      </c>
      <c r="D91" s="13" t="s">
        <v>166</v>
      </c>
      <c r="E91" s="13" t="s">
        <v>166</v>
      </c>
      <c r="F91" s="13" t="s">
        <v>166</v>
      </c>
      <c r="G91" s="13" t="s">
        <v>166</v>
      </c>
      <c r="H91" s="13" t="s">
        <v>166</v>
      </c>
      <c r="I91" s="13" t="s">
        <v>166</v>
      </c>
      <c r="J91" s="13" t="s">
        <v>166</v>
      </c>
      <c r="K91" s="13" t="s">
        <v>166</v>
      </c>
      <c r="L91" s="13" t="s">
        <v>166</v>
      </c>
      <c r="M91" s="13" t="s">
        <v>166</v>
      </c>
      <c r="N91" s="13" t="s">
        <v>166</v>
      </c>
      <c r="O91" s="13" t="s">
        <v>166</v>
      </c>
      <c r="P91" s="13" t="s">
        <v>166</v>
      </c>
      <c r="Q91" s="13" t="s">
        <v>166</v>
      </c>
      <c r="R91" s="13" t="s">
        <v>166</v>
      </c>
      <c r="S91" s="13" t="s">
        <v>166</v>
      </c>
      <c r="T91" s="13" t="s">
        <v>166</v>
      </c>
      <c r="U91" s="13" t="s">
        <v>166</v>
      </c>
      <c r="V91" s="13" t="s">
        <v>166</v>
      </c>
      <c r="W91" s="13" t="s">
        <v>166</v>
      </c>
      <c r="X91" s="13" t="s">
        <v>166</v>
      </c>
      <c r="Y91" s="13" t="s">
        <v>166</v>
      </c>
      <c r="Z91" s="13" t="s">
        <v>166</v>
      </c>
      <c r="AA91" s="13" t="s">
        <v>166</v>
      </c>
      <c r="AB91" s="13" t="s">
        <v>166</v>
      </c>
      <c r="AC91" s="13" t="s">
        <v>166</v>
      </c>
      <c r="AD91" s="13" t="s">
        <v>166</v>
      </c>
      <c r="AE91" s="13" t="s">
        <v>166</v>
      </c>
      <c r="AF91" s="13" t="s">
        <v>166</v>
      </c>
      <c r="AG91" s="30" t="s">
        <v>166</v>
      </c>
      <c r="AH91" s="13" t="s">
        <v>166</v>
      </c>
      <c r="AI91" s="13" t="s">
        <v>166</v>
      </c>
      <c r="AJ91" s="13" t="s">
        <v>166</v>
      </c>
      <c r="AK91" s="13" t="s">
        <v>166</v>
      </c>
      <c r="AL91" s="13" t="s">
        <v>166</v>
      </c>
      <c r="AM91" s="13" t="s">
        <v>166</v>
      </c>
      <c r="AN91" s="13" t="s">
        <v>166</v>
      </c>
      <c r="AO91" s="13" t="s">
        <v>166</v>
      </c>
      <c r="AP91" s="13" t="s">
        <v>166</v>
      </c>
      <c r="AR91" s="13" t="s">
        <v>166</v>
      </c>
      <c r="AS91" s="13" t="s">
        <v>166</v>
      </c>
      <c r="AT91" s="13" t="s">
        <v>166</v>
      </c>
      <c r="AU91" s="13" t="s">
        <v>166</v>
      </c>
      <c r="AV91" s="13" t="s">
        <v>166</v>
      </c>
      <c r="AW91" s="13" t="s">
        <v>166</v>
      </c>
      <c r="AX91" s="13" t="s">
        <v>166</v>
      </c>
      <c r="AY91" s="13" t="s">
        <v>166</v>
      </c>
      <c r="AZ91" s="13" t="s">
        <v>166</v>
      </c>
      <c r="BA91" s="13" t="s">
        <v>166</v>
      </c>
      <c r="BB91" s="13" t="s">
        <v>166</v>
      </c>
      <c r="BC91" s="13" t="s">
        <v>166</v>
      </c>
    </row>
    <row r="92" spans="1:55" x14ac:dyDescent="0.15">
      <c r="B92" s="24"/>
      <c r="C92" s="24"/>
      <c r="R92" s="13"/>
      <c r="S92" s="13"/>
      <c r="AG92" s="30"/>
      <c r="BC92" s="13"/>
    </row>
    <row r="93" spans="1:55" x14ac:dyDescent="0.15">
      <c r="A93" s="17" t="s">
        <v>298</v>
      </c>
      <c r="B93" s="24"/>
      <c r="C93" s="24"/>
      <c r="R93" s="13"/>
      <c r="S93" s="13"/>
      <c r="AG93" s="30"/>
      <c r="BC93" s="13"/>
    </row>
    <row r="94" spans="1:55" ht="140" x14ac:dyDescent="0.15">
      <c r="A94" s="14">
        <v>17</v>
      </c>
      <c r="B94" s="24" t="s">
        <v>299</v>
      </c>
      <c r="C94" s="24">
        <v>5</v>
      </c>
      <c r="D94" s="13" t="s">
        <v>166</v>
      </c>
      <c r="E94" s="13" t="s">
        <v>166</v>
      </c>
      <c r="F94" s="13" t="s">
        <v>166</v>
      </c>
      <c r="G94" s="13" t="s">
        <v>166</v>
      </c>
      <c r="H94" s="30" t="s">
        <v>165</v>
      </c>
      <c r="I94" s="13" t="s">
        <v>166</v>
      </c>
      <c r="J94" s="13" t="s">
        <v>166</v>
      </c>
      <c r="K94" s="30" t="s">
        <v>165</v>
      </c>
      <c r="L94" s="13" t="s">
        <v>166</v>
      </c>
      <c r="M94" s="13" t="s">
        <v>166</v>
      </c>
      <c r="N94" s="13" t="s">
        <v>166</v>
      </c>
      <c r="O94" s="13" t="s">
        <v>166</v>
      </c>
      <c r="P94" s="13" t="s">
        <v>166</v>
      </c>
      <c r="Q94" s="13" t="s">
        <v>166</v>
      </c>
      <c r="R94" s="13" t="s">
        <v>166</v>
      </c>
      <c r="S94" s="13" t="s">
        <v>165</v>
      </c>
      <c r="T94" s="13" t="s">
        <v>166</v>
      </c>
      <c r="U94" s="30" t="s">
        <v>165</v>
      </c>
      <c r="V94" s="30" t="s">
        <v>165</v>
      </c>
      <c r="W94" s="13" t="s">
        <v>165</v>
      </c>
      <c r="X94" s="13" t="s">
        <v>166</v>
      </c>
      <c r="Y94" s="13" t="s">
        <v>165</v>
      </c>
      <c r="Z94" s="13" t="s">
        <v>166</v>
      </c>
      <c r="AA94" s="13" t="s">
        <v>165</v>
      </c>
      <c r="AB94" s="13" t="s">
        <v>166</v>
      </c>
      <c r="AC94" s="13" t="s">
        <v>166</v>
      </c>
      <c r="AD94" s="30" t="s">
        <v>165</v>
      </c>
      <c r="AE94" s="13" t="s">
        <v>165</v>
      </c>
      <c r="AF94" s="13" t="s">
        <v>166</v>
      </c>
      <c r="AG94" s="30" t="s">
        <v>166</v>
      </c>
      <c r="AH94" s="30" t="s">
        <v>165</v>
      </c>
      <c r="AI94" s="13" t="s">
        <v>165</v>
      </c>
      <c r="AJ94" s="13" t="s">
        <v>166</v>
      </c>
      <c r="AK94" s="30" t="s">
        <v>165</v>
      </c>
      <c r="AL94" s="13" t="s">
        <v>165</v>
      </c>
      <c r="AM94" s="13" t="s">
        <v>165</v>
      </c>
      <c r="AN94" s="13" t="s">
        <v>165</v>
      </c>
      <c r="AO94" s="30" t="s">
        <v>165</v>
      </c>
      <c r="AP94" s="30" t="s">
        <v>165</v>
      </c>
      <c r="AR94" s="13" t="s">
        <v>166</v>
      </c>
      <c r="AS94" s="30" t="s">
        <v>165</v>
      </c>
      <c r="AT94" s="13" t="s">
        <v>166</v>
      </c>
      <c r="AU94" s="13" t="s">
        <v>166</v>
      </c>
      <c r="AV94" s="13" t="s">
        <v>165</v>
      </c>
      <c r="AW94" s="13" t="s">
        <v>166</v>
      </c>
      <c r="AX94" s="30" t="s">
        <v>166</v>
      </c>
      <c r="AY94" s="13" t="s">
        <v>166</v>
      </c>
      <c r="AZ94" s="30" t="s">
        <v>165</v>
      </c>
      <c r="BA94" s="13" t="s">
        <v>166</v>
      </c>
      <c r="BB94" s="13" t="s">
        <v>166</v>
      </c>
      <c r="BC94" s="13" t="s">
        <v>166</v>
      </c>
    </row>
    <row r="95" spans="1:55" ht="84" x14ac:dyDescent="0.15">
      <c r="A95" s="14" t="s">
        <v>300</v>
      </c>
      <c r="B95" s="24" t="s">
        <v>301</v>
      </c>
      <c r="C95" s="24">
        <v>2</v>
      </c>
      <c r="D95" s="13" t="s">
        <v>166</v>
      </c>
      <c r="E95" s="13" t="s">
        <v>166</v>
      </c>
      <c r="F95" s="13" t="s">
        <v>166</v>
      </c>
      <c r="G95" s="13" t="s">
        <v>166</v>
      </c>
      <c r="H95" s="30" t="s">
        <v>304</v>
      </c>
      <c r="I95" s="13" t="s">
        <v>166</v>
      </c>
      <c r="J95" s="13" t="s">
        <v>166</v>
      </c>
      <c r="K95" s="30" t="s">
        <v>304</v>
      </c>
      <c r="L95" s="13" t="s">
        <v>166</v>
      </c>
      <c r="M95" s="30" t="s">
        <v>165</v>
      </c>
      <c r="N95" s="30" t="s">
        <v>165</v>
      </c>
      <c r="O95" s="13" t="s">
        <v>166</v>
      </c>
      <c r="P95" s="30" t="s">
        <v>165</v>
      </c>
      <c r="Q95" s="13" t="s">
        <v>165</v>
      </c>
      <c r="R95" s="13" t="s">
        <v>166</v>
      </c>
      <c r="S95" s="13" t="s">
        <v>304</v>
      </c>
      <c r="T95" s="13" t="s">
        <v>166</v>
      </c>
      <c r="U95" s="30" t="s">
        <v>304</v>
      </c>
      <c r="V95" s="30" t="s">
        <v>304</v>
      </c>
      <c r="W95" s="13" t="s">
        <v>304</v>
      </c>
      <c r="X95" s="13" t="s">
        <v>165</v>
      </c>
      <c r="Y95" s="13" t="s">
        <v>304</v>
      </c>
      <c r="Z95" s="13" t="s">
        <v>166</v>
      </c>
      <c r="AA95" s="13" t="s">
        <v>304</v>
      </c>
      <c r="AB95" s="13" t="s">
        <v>166</v>
      </c>
      <c r="AC95" s="13" t="s">
        <v>166</v>
      </c>
      <c r="AD95" s="30" t="s">
        <v>304</v>
      </c>
      <c r="AE95" s="13" t="s">
        <v>304</v>
      </c>
      <c r="AF95" s="30" t="s">
        <v>165</v>
      </c>
      <c r="AG95" s="30" t="s">
        <v>166</v>
      </c>
      <c r="AH95" s="30" t="s">
        <v>304</v>
      </c>
      <c r="AI95" s="13" t="s">
        <v>304</v>
      </c>
      <c r="AJ95" s="30" t="s">
        <v>165</v>
      </c>
      <c r="AK95" s="30" t="s">
        <v>304</v>
      </c>
      <c r="AL95" s="13" t="s">
        <v>304</v>
      </c>
      <c r="AM95" s="30" t="s">
        <v>304</v>
      </c>
      <c r="AN95" s="13" t="s">
        <v>304</v>
      </c>
      <c r="AO95" s="30" t="s">
        <v>304</v>
      </c>
      <c r="AP95" s="13" t="s">
        <v>166</v>
      </c>
      <c r="AR95" s="13" t="s">
        <v>166</v>
      </c>
      <c r="AS95" s="30" t="s">
        <v>304</v>
      </c>
      <c r="AT95" s="13" t="s">
        <v>166</v>
      </c>
      <c r="AU95" s="13" t="s">
        <v>166</v>
      </c>
      <c r="AV95" s="13" t="s">
        <v>304</v>
      </c>
      <c r="AW95" s="13" t="s">
        <v>165</v>
      </c>
      <c r="AX95" s="30" t="s">
        <v>304</v>
      </c>
      <c r="AY95" s="13" t="s">
        <v>166</v>
      </c>
      <c r="AZ95" s="30" t="s">
        <v>304</v>
      </c>
      <c r="BA95" s="13" t="s">
        <v>166</v>
      </c>
      <c r="BB95" s="13" t="s">
        <v>166</v>
      </c>
      <c r="BC95" s="13" t="s">
        <v>166</v>
      </c>
    </row>
    <row r="96" spans="1:55" ht="14" x14ac:dyDescent="0.15">
      <c r="A96" s="14"/>
      <c r="B96" s="25" t="s">
        <v>3136</v>
      </c>
      <c r="C96" s="25">
        <f>C25+C30+C36+C40+C49+C54+C57+C60+C63+C67+C70+C76+C80+C81+C86+C87+C88+C89+C90+C91+C94+C72</f>
        <v>100</v>
      </c>
      <c r="D96" s="133">
        <f>SUMIF(D25:D95, "yes",$C25:$C95)</f>
        <v>5</v>
      </c>
      <c r="E96" s="133">
        <f t="shared" ref="E96:BC96" si="0">SUMIF(E25:E95, "yes",$C25:$C95)</f>
        <v>16</v>
      </c>
      <c r="F96" s="133">
        <f t="shared" si="0"/>
        <v>29</v>
      </c>
      <c r="G96" s="133">
        <f t="shared" si="0"/>
        <v>6</v>
      </c>
      <c r="H96" s="133">
        <f t="shared" si="0"/>
        <v>34</v>
      </c>
      <c r="I96" s="133">
        <f t="shared" si="0"/>
        <v>36</v>
      </c>
      <c r="J96" s="133">
        <f t="shared" si="0"/>
        <v>13</v>
      </c>
      <c r="K96" s="133">
        <f t="shared" si="0"/>
        <v>8</v>
      </c>
      <c r="L96" s="133">
        <f t="shared" si="0"/>
        <v>17</v>
      </c>
      <c r="M96" s="133">
        <f t="shared" si="0"/>
        <v>12</v>
      </c>
      <c r="N96" s="133">
        <f t="shared" si="0"/>
        <v>32</v>
      </c>
      <c r="O96" s="133">
        <f t="shared" si="0"/>
        <v>24</v>
      </c>
      <c r="P96" s="133">
        <f t="shared" si="0"/>
        <v>25</v>
      </c>
      <c r="Q96" s="133">
        <f t="shared" si="0"/>
        <v>34</v>
      </c>
      <c r="R96" s="133">
        <f t="shared" si="0"/>
        <v>18</v>
      </c>
      <c r="S96" s="133">
        <f t="shared" si="0"/>
        <v>31</v>
      </c>
      <c r="T96" s="133">
        <f t="shared" si="0"/>
        <v>7</v>
      </c>
      <c r="U96" s="133">
        <f t="shared" si="0"/>
        <v>40</v>
      </c>
      <c r="V96" s="133">
        <f t="shared" si="0"/>
        <v>19</v>
      </c>
      <c r="W96" s="133">
        <f t="shared" si="0"/>
        <v>16</v>
      </c>
      <c r="X96" s="133">
        <f t="shared" si="0"/>
        <v>22</v>
      </c>
      <c r="Y96" s="133">
        <f t="shared" si="0"/>
        <v>42</v>
      </c>
      <c r="Z96" s="133">
        <f t="shared" si="0"/>
        <v>32</v>
      </c>
      <c r="AA96" s="133">
        <f t="shared" si="0"/>
        <v>32</v>
      </c>
      <c r="AB96" s="133">
        <f t="shared" si="0"/>
        <v>32</v>
      </c>
      <c r="AC96" s="133">
        <f t="shared" si="0"/>
        <v>32</v>
      </c>
      <c r="AD96" s="133">
        <f t="shared" si="0"/>
        <v>39</v>
      </c>
      <c r="AE96" s="133">
        <f t="shared" si="0"/>
        <v>37</v>
      </c>
      <c r="AF96" s="133">
        <f t="shared" si="0"/>
        <v>39</v>
      </c>
      <c r="AG96" s="133">
        <f t="shared" si="0"/>
        <v>37</v>
      </c>
      <c r="AH96" s="133">
        <f t="shared" si="0"/>
        <v>46</v>
      </c>
      <c r="AI96" s="133">
        <f t="shared" si="0"/>
        <v>25</v>
      </c>
      <c r="AJ96" s="133">
        <f t="shared" si="0"/>
        <v>42</v>
      </c>
      <c r="AK96" s="133">
        <f t="shared" si="0"/>
        <v>23</v>
      </c>
      <c r="AL96" s="133">
        <f t="shared" si="0"/>
        <v>37</v>
      </c>
      <c r="AM96" s="133">
        <f t="shared" si="0"/>
        <v>38</v>
      </c>
      <c r="AN96" s="133">
        <f t="shared" si="0"/>
        <v>49</v>
      </c>
      <c r="AO96" s="133">
        <f t="shared" si="0"/>
        <v>29</v>
      </c>
      <c r="AP96" s="133">
        <f t="shared" si="0"/>
        <v>22</v>
      </c>
      <c r="AQ96" s="133">
        <f t="shared" si="0"/>
        <v>0</v>
      </c>
      <c r="AR96" s="133">
        <f t="shared" si="0"/>
        <v>48</v>
      </c>
      <c r="AS96" s="133">
        <f t="shared" si="0"/>
        <v>18</v>
      </c>
      <c r="AT96" s="133">
        <f t="shared" si="0"/>
        <v>23</v>
      </c>
      <c r="AU96" s="133">
        <f t="shared" si="0"/>
        <v>26</v>
      </c>
      <c r="AV96" s="133">
        <f t="shared" si="0"/>
        <v>38</v>
      </c>
      <c r="AW96" s="133">
        <f t="shared" si="0"/>
        <v>41</v>
      </c>
      <c r="AX96" s="133">
        <f t="shared" si="0"/>
        <v>30</v>
      </c>
      <c r="AY96" s="133">
        <f t="shared" si="0"/>
        <v>25</v>
      </c>
      <c r="AZ96" s="133">
        <f t="shared" si="0"/>
        <v>54</v>
      </c>
      <c r="BA96" s="133">
        <f t="shared" si="0"/>
        <v>27</v>
      </c>
      <c r="BB96" s="133">
        <f t="shared" si="0"/>
        <v>25</v>
      </c>
      <c r="BC96" s="133">
        <f t="shared" si="0"/>
        <v>3</v>
      </c>
    </row>
    <row r="97" spans="1:55" x14ac:dyDescent="0.15">
      <c r="A97" s="14"/>
      <c r="B97" s="24"/>
      <c r="C97" s="24"/>
      <c r="H97" s="30"/>
      <c r="K97" s="30"/>
      <c r="M97" s="30"/>
      <c r="N97" s="30"/>
      <c r="P97" s="30"/>
      <c r="R97" s="13"/>
      <c r="S97" s="13"/>
      <c r="U97" s="30"/>
      <c r="V97" s="30"/>
      <c r="AD97" s="30"/>
      <c r="AF97" s="30"/>
      <c r="AG97" s="30"/>
      <c r="AH97" s="30"/>
      <c r="AK97" s="30"/>
      <c r="AM97" s="30"/>
      <c r="AO97" s="30"/>
      <c r="AS97" s="30"/>
      <c r="AX97" s="30"/>
      <c r="AZ97" s="30"/>
      <c r="BC97" s="13"/>
    </row>
    <row r="98" spans="1:55" x14ac:dyDescent="0.15">
      <c r="A98" s="14"/>
      <c r="B98" s="31"/>
      <c r="C98" s="24"/>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7"/>
      <c r="AR98" s="135"/>
      <c r="AS98" s="135"/>
      <c r="AT98" s="135"/>
      <c r="AU98" s="135"/>
      <c r="AV98" s="135"/>
      <c r="AW98" s="135"/>
      <c r="AX98" s="135"/>
      <c r="AY98" s="135"/>
      <c r="AZ98" s="135"/>
      <c r="BA98" s="135"/>
      <c r="BB98" s="135"/>
      <c r="BC98" s="135"/>
    </row>
    <row r="99" spans="1:55" x14ac:dyDescent="0.15">
      <c r="A99" s="14"/>
      <c r="B99" s="24"/>
      <c r="C99" s="24"/>
      <c r="H99" s="30"/>
      <c r="K99" s="30"/>
      <c r="M99" s="30"/>
      <c r="N99" s="30"/>
      <c r="P99" s="30"/>
      <c r="R99" s="13"/>
      <c r="S99" s="13"/>
      <c r="U99" s="30"/>
      <c r="V99" s="30"/>
      <c r="AD99" s="30"/>
      <c r="AF99" s="30"/>
      <c r="AG99" s="30"/>
      <c r="AH99" s="30"/>
      <c r="AK99" s="30"/>
      <c r="AM99" s="30"/>
      <c r="AO99" s="30"/>
      <c r="AS99" s="30"/>
      <c r="AX99" s="30"/>
      <c r="AZ99" s="30"/>
      <c r="BC99" s="13"/>
    </row>
    <row r="100" spans="1:55" x14ac:dyDescent="0.15">
      <c r="A100" s="14"/>
      <c r="B100" s="24"/>
      <c r="C100" s="24"/>
      <c r="R100" s="13"/>
      <c r="S100" s="13"/>
      <c r="BC100" s="13"/>
    </row>
    <row r="101" spans="1:55" x14ac:dyDescent="0.15">
      <c r="B101" s="24"/>
      <c r="R101" s="13"/>
      <c r="S101" s="13"/>
      <c r="BC101" s="13"/>
    </row>
    <row r="102" spans="1:55" x14ac:dyDescent="0.15">
      <c r="A102" s="15" t="s">
        <v>302</v>
      </c>
      <c r="B102" s="27"/>
      <c r="C102" s="27"/>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54"/>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row>
    <row r="103" spans="1:55" x14ac:dyDescent="0.15">
      <c r="B103" s="24"/>
      <c r="C103" s="24"/>
      <c r="R103" s="13"/>
      <c r="S103" s="13"/>
      <c r="AG103" s="30"/>
      <c r="BC103" s="13"/>
    </row>
    <row r="104" spans="1:55" x14ac:dyDescent="0.15">
      <c r="A104" s="17" t="s">
        <v>209</v>
      </c>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R104" s="17"/>
      <c r="AS104" s="17"/>
      <c r="AT104" s="17"/>
      <c r="AU104" s="17"/>
      <c r="AV104" s="17"/>
      <c r="AW104" s="17"/>
      <c r="AX104" s="17"/>
      <c r="AY104" s="17"/>
      <c r="AZ104" s="17"/>
      <c r="BA104" s="17"/>
      <c r="BB104" s="17"/>
      <c r="BC104" s="17"/>
    </row>
    <row r="105" spans="1:55" ht="409.6" x14ac:dyDescent="0.15">
      <c r="A105" s="14">
        <v>1</v>
      </c>
      <c r="B105" s="24" t="s">
        <v>210</v>
      </c>
      <c r="C105" s="24"/>
      <c r="D105" s="170" t="s">
        <v>3166</v>
      </c>
      <c r="E105" s="170" t="s">
        <v>3261</v>
      </c>
      <c r="F105" s="170" t="s">
        <v>3262</v>
      </c>
      <c r="G105" s="170" t="s">
        <v>3263</v>
      </c>
      <c r="H105" s="170" t="s">
        <v>3264</v>
      </c>
      <c r="I105" s="170" t="s">
        <v>3167</v>
      </c>
      <c r="J105" s="170" t="s">
        <v>3265</v>
      </c>
      <c r="K105" s="170" t="s">
        <v>3266</v>
      </c>
      <c r="L105" s="170" t="s">
        <v>3267</v>
      </c>
      <c r="M105" s="171" t="s">
        <v>3168</v>
      </c>
      <c r="N105" s="171" t="s">
        <v>3169</v>
      </c>
      <c r="O105" s="171" t="s">
        <v>3170</v>
      </c>
      <c r="P105" s="171" t="s">
        <v>3171</v>
      </c>
      <c r="Q105" s="171" t="s">
        <v>3172</v>
      </c>
      <c r="R105" s="171" t="s">
        <v>3173</v>
      </c>
      <c r="S105" s="171" t="s">
        <v>3174</v>
      </c>
      <c r="T105" s="171" t="s">
        <v>3175</v>
      </c>
      <c r="U105" s="171" t="s">
        <v>3176</v>
      </c>
      <c r="V105" s="171" t="s">
        <v>3177</v>
      </c>
      <c r="W105" s="171" t="s">
        <v>3178</v>
      </c>
      <c r="X105" s="171" t="s">
        <v>3179</v>
      </c>
      <c r="Y105" s="171" t="s">
        <v>3180</v>
      </c>
      <c r="Z105" s="171" t="s">
        <v>3181</v>
      </c>
      <c r="AA105" s="171" t="s">
        <v>3182</v>
      </c>
      <c r="AB105" s="171" t="s">
        <v>3183</v>
      </c>
      <c r="AC105" s="171" t="s">
        <v>3184</v>
      </c>
      <c r="AD105" s="171" t="s">
        <v>3185</v>
      </c>
      <c r="AE105" s="171" t="s">
        <v>3186</v>
      </c>
      <c r="AF105" s="171" t="s">
        <v>3187</v>
      </c>
      <c r="AG105" s="171" t="s">
        <v>3188</v>
      </c>
      <c r="AH105" s="171" t="s">
        <v>3189</v>
      </c>
      <c r="AI105" s="171" t="s">
        <v>3190</v>
      </c>
      <c r="AJ105" s="171" t="s">
        <v>3191</v>
      </c>
      <c r="AK105" s="171" t="s">
        <v>3192</v>
      </c>
      <c r="AL105" s="171" t="s">
        <v>3193</v>
      </c>
      <c r="AM105" s="171" t="s">
        <v>3194</v>
      </c>
      <c r="AN105" s="171" t="s">
        <v>3195</v>
      </c>
      <c r="AO105" s="171" t="s">
        <v>3196</v>
      </c>
      <c r="AP105" s="171" t="s">
        <v>3197</v>
      </c>
      <c r="AQ105" s="151"/>
      <c r="AR105" s="171" t="s">
        <v>3198</v>
      </c>
      <c r="AS105" s="171" t="s">
        <v>3199</v>
      </c>
      <c r="AT105" s="171" t="s">
        <v>3200</v>
      </c>
      <c r="AU105" s="171" t="s">
        <v>3201</v>
      </c>
      <c r="AV105" s="171" t="s">
        <v>3202</v>
      </c>
      <c r="AW105" s="171" t="s">
        <v>3203</v>
      </c>
      <c r="AX105" s="171" t="s">
        <v>3204</v>
      </c>
      <c r="AY105" s="171" t="s">
        <v>3205</v>
      </c>
      <c r="AZ105" s="171" t="s">
        <v>3206</v>
      </c>
      <c r="BA105" s="171" t="s">
        <v>3207</v>
      </c>
      <c r="BB105" s="171" t="s">
        <v>3208</v>
      </c>
      <c r="BC105" s="171" t="s">
        <v>3209</v>
      </c>
    </row>
    <row r="106" spans="1:55" ht="409.6" x14ac:dyDescent="0.15">
      <c r="A106" s="26" t="s">
        <v>211</v>
      </c>
      <c r="B106" s="24" t="s">
        <v>212</v>
      </c>
      <c r="C106" s="24"/>
      <c r="H106" s="31" t="s">
        <v>1340</v>
      </c>
      <c r="R106" s="13"/>
      <c r="S106" s="13"/>
      <c r="AG106" s="30"/>
      <c r="AZ106" s="31" t="s">
        <v>2959</v>
      </c>
      <c r="BC106" s="13"/>
    </row>
    <row r="107" spans="1:55" ht="409.6" x14ac:dyDescent="0.15">
      <c r="A107" s="26" t="s">
        <v>213</v>
      </c>
      <c r="B107" s="24" t="s">
        <v>214</v>
      </c>
      <c r="C107" s="24"/>
      <c r="H107" s="31" t="s">
        <v>1341</v>
      </c>
      <c r="R107" s="13"/>
      <c r="S107" s="13"/>
      <c r="AB107" s="31" t="s">
        <v>631</v>
      </c>
      <c r="AE107" s="24" t="s">
        <v>1958</v>
      </c>
      <c r="AG107" s="30"/>
      <c r="AJ107" s="31" t="s">
        <v>2209</v>
      </c>
      <c r="AP107" s="31" t="s">
        <v>2443</v>
      </c>
      <c r="AR107" s="31" t="s">
        <v>2520</v>
      </c>
      <c r="BC107" s="13"/>
    </row>
    <row r="108" spans="1:55" ht="409.6" x14ac:dyDescent="0.15">
      <c r="A108" s="26" t="s">
        <v>215</v>
      </c>
      <c r="B108" s="24" t="s">
        <v>216</v>
      </c>
      <c r="C108" s="24"/>
      <c r="L108" s="31" t="s">
        <v>1619</v>
      </c>
      <c r="O108" s="31" t="s">
        <v>1799</v>
      </c>
      <c r="R108" s="13"/>
      <c r="S108" s="13"/>
      <c r="AE108" s="24" t="s">
        <v>1959</v>
      </c>
      <c r="AG108" s="31" t="s">
        <v>764</v>
      </c>
      <c r="AH108" s="31" t="s">
        <v>2069</v>
      </c>
      <c r="AJ108" s="31" t="s">
        <v>2210</v>
      </c>
      <c r="BC108" s="13"/>
    </row>
    <row r="109" spans="1:55" ht="409.6" x14ac:dyDescent="0.15">
      <c r="A109" s="26" t="s">
        <v>217</v>
      </c>
      <c r="B109" s="24" t="s">
        <v>218</v>
      </c>
      <c r="C109" s="24"/>
      <c r="H109" s="31" t="s">
        <v>1342</v>
      </c>
      <c r="N109" s="31" t="s">
        <v>1705</v>
      </c>
      <c r="Q109" s="24" t="s">
        <v>830</v>
      </c>
      <c r="R109" s="13"/>
      <c r="S109" s="13"/>
      <c r="W109" s="24" t="s">
        <v>557</v>
      </c>
      <c r="AC109" s="24" t="s">
        <v>585</v>
      </c>
      <c r="AF109" s="31" t="s">
        <v>1999</v>
      </c>
      <c r="AG109" s="30"/>
      <c r="AO109" s="31" t="s">
        <v>2391</v>
      </c>
      <c r="AV109" s="24" t="s">
        <v>2708</v>
      </c>
      <c r="AZ109" s="31" t="s">
        <v>2960</v>
      </c>
      <c r="BC109" s="13"/>
    </row>
    <row r="110" spans="1:55" ht="409.6" x14ac:dyDescent="0.15">
      <c r="A110" s="14">
        <v>2</v>
      </c>
      <c r="B110" s="24" t="s">
        <v>219</v>
      </c>
      <c r="C110" s="24"/>
      <c r="D110" s="171" t="s">
        <v>3210</v>
      </c>
      <c r="E110" s="171" t="s">
        <v>3211</v>
      </c>
      <c r="F110" s="171" t="s">
        <v>3212</v>
      </c>
      <c r="G110" s="171" t="s">
        <v>3213</v>
      </c>
      <c r="H110" s="171" t="s">
        <v>3214</v>
      </c>
      <c r="I110" s="171" t="s">
        <v>3215</v>
      </c>
      <c r="J110" s="171" t="s">
        <v>3216</v>
      </c>
      <c r="K110" s="171" t="s">
        <v>3217</v>
      </c>
      <c r="L110" s="171" t="s">
        <v>3218</v>
      </c>
      <c r="M110" s="171" t="s">
        <v>3219</v>
      </c>
      <c r="N110" s="171" t="s">
        <v>3220</v>
      </c>
      <c r="O110" s="171" t="s">
        <v>3221</v>
      </c>
      <c r="P110" s="171" t="s">
        <v>3222</v>
      </c>
      <c r="Q110" s="171" t="s">
        <v>3223</v>
      </c>
      <c r="R110" s="171" t="s">
        <v>3224</v>
      </c>
      <c r="S110" s="171" t="s">
        <v>3225</v>
      </c>
      <c r="T110" s="171" t="s">
        <v>3226</v>
      </c>
      <c r="U110" s="171" t="s">
        <v>3227</v>
      </c>
      <c r="V110" s="171" t="s">
        <v>3228</v>
      </c>
      <c r="W110" s="171" t="s">
        <v>3229</v>
      </c>
      <c r="X110" s="171" t="s">
        <v>3230</v>
      </c>
      <c r="Y110" s="171" t="s">
        <v>3231</v>
      </c>
      <c r="Z110" s="171" t="s">
        <v>3232</v>
      </c>
      <c r="AA110" s="171" t="s">
        <v>3233</v>
      </c>
      <c r="AB110" s="171" t="s">
        <v>3234</v>
      </c>
      <c r="AC110" s="171" t="s">
        <v>3235</v>
      </c>
      <c r="AD110" s="171" t="s">
        <v>3236</v>
      </c>
      <c r="AE110" s="171" t="s">
        <v>3237</v>
      </c>
      <c r="AF110" s="171" t="s">
        <v>3238</v>
      </c>
      <c r="AG110" s="171" t="s">
        <v>3239</v>
      </c>
      <c r="AH110" s="171" t="s">
        <v>3240</v>
      </c>
      <c r="AI110" s="171" t="s">
        <v>3241</v>
      </c>
      <c r="AJ110" s="171" t="s">
        <v>3242</v>
      </c>
      <c r="AK110" s="171" t="s">
        <v>3243</v>
      </c>
      <c r="AL110" s="171" t="s">
        <v>3244</v>
      </c>
      <c r="AM110" s="171" t="s">
        <v>3245</v>
      </c>
      <c r="AN110" s="171" t="s">
        <v>3246</v>
      </c>
      <c r="AO110" s="171" t="s">
        <v>3247</v>
      </c>
      <c r="AP110" s="171" t="s">
        <v>3248</v>
      </c>
      <c r="AQ110" s="151"/>
      <c r="AR110" s="171" t="s">
        <v>3249</v>
      </c>
      <c r="AS110" s="171" t="s">
        <v>3250</v>
      </c>
      <c r="AT110" s="171" t="s">
        <v>3251</v>
      </c>
      <c r="AU110" s="171" t="s">
        <v>3252</v>
      </c>
      <c r="AV110" s="171" t="s">
        <v>3253</v>
      </c>
      <c r="AW110" s="171" t="s">
        <v>3254</v>
      </c>
      <c r="AX110" s="171" t="s">
        <v>3255</v>
      </c>
      <c r="AY110" s="171" t="s">
        <v>3256</v>
      </c>
      <c r="AZ110" s="171" t="s">
        <v>3257</v>
      </c>
      <c r="BA110" s="171" t="s">
        <v>3258</v>
      </c>
      <c r="BB110" s="171" t="s">
        <v>3259</v>
      </c>
      <c r="BC110" s="171" t="s">
        <v>3260</v>
      </c>
    </row>
    <row r="111" spans="1:55" ht="56" x14ac:dyDescent="0.15">
      <c r="A111" s="26" t="s">
        <v>220</v>
      </c>
      <c r="B111" s="24" t="s">
        <v>221</v>
      </c>
      <c r="C111" s="24"/>
      <c r="R111" s="13"/>
      <c r="S111" s="13"/>
      <c r="AG111" s="30"/>
      <c r="BC111" s="13"/>
    </row>
    <row r="112" spans="1:55" ht="98" x14ac:dyDescent="0.15">
      <c r="A112" s="26" t="s">
        <v>222</v>
      </c>
      <c r="B112" s="24" t="s">
        <v>223</v>
      </c>
      <c r="C112" s="24"/>
      <c r="R112" s="13"/>
      <c r="S112" s="13"/>
      <c r="AG112" s="30"/>
      <c r="BC112" s="13"/>
    </row>
    <row r="113" spans="1:55" ht="409.6" x14ac:dyDescent="0.15">
      <c r="A113" s="26" t="s">
        <v>224</v>
      </c>
      <c r="B113" s="24" t="s">
        <v>225</v>
      </c>
      <c r="C113" s="24"/>
      <c r="R113" s="13"/>
      <c r="S113" s="13"/>
      <c r="AF113" s="31" t="s">
        <v>2000</v>
      </c>
      <c r="AG113" s="30"/>
      <c r="AX113" s="24" t="s">
        <v>2823</v>
      </c>
      <c r="BC113" s="13"/>
    </row>
    <row r="114" spans="1:55" ht="409.6" x14ac:dyDescent="0.15">
      <c r="A114" s="26" t="s">
        <v>226</v>
      </c>
      <c r="B114" s="24" t="s">
        <v>227</v>
      </c>
      <c r="C114" s="24"/>
      <c r="R114" s="13"/>
      <c r="S114" s="13"/>
      <c r="AG114" s="30"/>
      <c r="AH114" s="31" t="s">
        <v>2070</v>
      </c>
      <c r="BC114" s="13"/>
    </row>
    <row r="115" spans="1:55" ht="409.6" x14ac:dyDescent="0.15">
      <c r="A115" s="26" t="s">
        <v>228</v>
      </c>
      <c r="B115" s="24" t="s">
        <v>229</v>
      </c>
      <c r="C115" s="24"/>
      <c r="H115" s="31" t="s">
        <v>1343</v>
      </c>
      <c r="M115" s="24"/>
      <c r="R115" s="13"/>
      <c r="S115" s="13"/>
      <c r="AB115" s="24"/>
      <c r="AF115" s="30" t="s">
        <v>2001</v>
      </c>
      <c r="AG115" s="30"/>
      <c r="AH115" s="30" t="s">
        <v>2071</v>
      </c>
      <c r="AJ115" s="24"/>
      <c r="AM115" s="31" t="s">
        <v>2272</v>
      </c>
      <c r="AN115" s="24"/>
      <c r="AR115" s="24"/>
      <c r="BC115" s="13"/>
    </row>
    <row r="116" spans="1:55" ht="409.6" x14ac:dyDescent="0.15">
      <c r="A116" s="14">
        <v>3</v>
      </c>
      <c r="B116" s="24" t="s">
        <v>230</v>
      </c>
      <c r="C116" s="24"/>
      <c r="D116" s="171" t="s">
        <v>3268</v>
      </c>
      <c r="E116" s="171" t="s">
        <v>3269</v>
      </c>
      <c r="F116" s="171" t="s">
        <v>3270</v>
      </c>
      <c r="G116" s="171" t="s">
        <v>3271</v>
      </c>
      <c r="H116" s="171" t="s">
        <v>3272</v>
      </c>
      <c r="I116" s="171" t="s">
        <v>3273</v>
      </c>
      <c r="J116" s="171" t="s">
        <v>3274</v>
      </c>
      <c r="K116" s="171" t="s">
        <v>3275</v>
      </c>
      <c r="L116" s="171" t="s">
        <v>3276</v>
      </c>
      <c r="M116" s="171" t="s">
        <v>3277</v>
      </c>
      <c r="N116" s="171" t="s">
        <v>3278</v>
      </c>
      <c r="O116" s="171" t="s">
        <v>3279</v>
      </c>
      <c r="P116" s="171" t="s">
        <v>3280</v>
      </c>
      <c r="Q116" s="171" t="s">
        <v>3281</v>
      </c>
      <c r="R116" s="171" t="s">
        <v>3282</v>
      </c>
      <c r="S116" s="171" t="s">
        <v>3283</v>
      </c>
      <c r="T116" s="171" t="s">
        <v>3284</v>
      </c>
      <c r="U116" s="171" t="s">
        <v>3285</v>
      </c>
      <c r="V116" s="171" t="s">
        <v>3286</v>
      </c>
      <c r="W116" s="171" t="s">
        <v>3287</v>
      </c>
      <c r="X116" s="24"/>
      <c r="Y116" s="171" t="s">
        <v>3288</v>
      </c>
      <c r="Z116" s="171" t="s">
        <v>3289</v>
      </c>
      <c r="AA116" s="171" t="s">
        <v>3290</v>
      </c>
      <c r="AB116" s="171" t="s">
        <v>3291</v>
      </c>
      <c r="AC116" s="171" t="s">
        <v>3292</v>
      </c>
      <c r="AD116" s="171" t="s">
        <v>3293</v>
      </c>
      <c r="AE116" s="171" t="s">
        <v>3294</v>
      </c>
      <c r="AF116" s="171" t="s">
        <v>3295</v>
      </c>
      <c r="AG116" s="171" t="s">
        <v>3296</v>
      </c>
      <c r="AH116" s="171" t="s">
        <v>3297</v>
      </c>
      <c r="AI116" s="171" t="s">
        <v>3298</v>
      </c>
      <c r="AJ116" s="171" t="s">
        <v>3299</v>
      </c>
      <c r="AK116" s="171" t="s">
        <v>3300</v>
      </c>
      <c r="AL116" s="171" t="s">
        <v>3301</v>
      </c>
      <c r="AM116" s="171" t="s">
        <v>3302</v>
      </c>
      <c r="AN116" s="171" t="s">
        <v>3303</v>
      </c>
      <c r="AO116" s="171" t="s">
        <v>3304</v>
      </c>
      <c r="AP116" s="171" t="s">
        <v>3305</v>
      </c>
      <c r="AQ116" s="151"/>
      <c r="AR116" s="171" t="s">
        <v>3306</v>
      </c>
      <c r="AS116" s="171" t="s">
        <v>3307</v>
      </c>
      <c r="AT116" s="171" t="s">
        <v>3308</v>
      </c>
      <c r="AU116" s="171" t="s">
        <v>3309</v>
      </c>
      <c r="AV116" s="171" t="s">
        <v>3310</v>
      </c>
      <c r="AW116" s="171" t="s">
        <v>3311</v>
      </c>
      <c r="AX116" s="171" t="s">
        <v>3312</v>
      </c>
      <c r="AY116" s="171" t="s">
        <v>3313</v>
      </c>
      <c r="AZ116" s="171" t="s">
        <v>3314</v>
      </c>
      <c r="BA116" s="171" t="s">
        <v>3315</v>
      </c>
      <c r="BB116" s="171" t="s">
        <v>3316</v>
      </c>
      <c r="BC116" s="171" t="s">
        <v>3317</v>
      </c>
    </row>
    <row r="117" spans="1:55" ht="56" x14ac:dyDescent="0.15">
      <c r="A117" s="26" t="s">
        <v>231</v>
      </c>
      <c r="B117" s="24" t="s">
        <v>221</v>
      </c>
      <c r="C117" s="24"/>
      <c r="R117" s="13"/>
      <c r="S117" s="13"/>
      <c r="AG117" s="30"/>
      <c r="BC117" s="13"/>
    </row>
    <row r="118" spans="1:55" ht="112" x14ac:dyDescent="0.15">
      <c r="A118" s="26" t="s">
        <v>232</v>
      </c>
      <c r="B118" s="24" t="s">
        <v>233</v>
      </c>
      <c r="C118" s="24"/>
      <c r="R118" s="13"/>
      <c r="S118" s="13"/>
      <c r="AG118" s="30"/>
      <c r="BC118" s="13"/>
    </row>
    <row r="119" spans="1:55" ht="409.6" x14ac:dyDescent="0.15">
      <c r="A119" s="26" t="s">
        <v>234</v>
      </c>
      <c r="B119" s="24" t="s">
        <v>235</v>
      </c>
      <c r="C119" s="24"/>
      <c r="M119" s="31" t="s">
        <v>1663</v>
      </c>
      <c r="R119" s="13"/>
      <c r="S119" s="13"/>
      <c r="AC119" s="24" t="s">
        <v>586</v>
      </c>
      <c r="AG119" s="30"/>
      <c r="BC119" s="13"/>
    </row>
    <row r="120" spans="1:55" ht="409.6" x14ac:dyDescent="0.15">
      <c r="A120" s="14">
        <v>4</v>
      </c>
      <c r="B120" s="24" t="s">
        <v>236</v>
      </c>
      <c r="C120" s="24"/>
      <c r="D120" s="171" t="s">
        <v>3268</v>
      </c>
      <c r="E120" s="171" t="s">
        <v>3269</v>
      </c>
      <c r="F120" s="171" t="s">
        <v>3270</v>
      </c>
      <c r="G120" s="171" t="s">
        <v>3271</v>
      </c>
      <c r="H120" s="171" t="s">
        <v>3272</v>
      </c>
      <c r="I120" s="171" t="s">
        <v>3273</v>
      </c>
      <c r="J120" s="171" t="s">
        <v>3274</v>
      </c>
      <c r="K120" s="171" t="s">
        <v>3275</v>
      </c>
      <c r="L120" s="171" t="s">
        <v>3276</v>
      </c>
      <c r="M120" s="171" t="s">
        <v>3277</v>
      </c>
      <c r="N120" s="171" t="s">
        <v>3278</v>
      </c>
      <c r="O120" s="171" t="s">
        <v>3279</v>
      </c>
      <c r="P120" s="171" t="s">
        <v>3280</v>
      </c>
      <c r="Q120" s="171" t="s">
        <v>3281</v>
      </c>
      <c r="R120" s="171" t="s">
        <v>3282</v>
      </c>
      <c r="S120" s="171" t="s">
        <v>3283</v>
      </c>
      <c r="T120" s="171" t="s">
        <v>3284</v>
      </c>
      <c r="U120" s="171" t="s">
        <v>3285</v>
      </c>
      <c r="V120" s="171" t="s">
        <v>3286</v>
      </c>
      <c r="W120" s="171" t="s">
        <v>3287</v>
      </c>
      <c r="X120" s="24"/>
      <c r="Y120" s="171" t="s">
        <v>3288</v>
      </c>
      <c r="Z120" s="171" t="s">
        <v>3289</v>
      </c>
      <c r="AA120" s="171" t="s">
        <v>3290</v>
      </c>
      <c r="AB120" s="171" t="s">
        <v>3291</v>
      </c>
      <c r="AC120" s="171" t="s">
        <v>3292</v>
      </c>
      <c r="AD120" s="171" t="s">
        <v>3293</v>
      </c>
      <c r="AE120" s="171" t="s">
        <v>3294</v>
      </c>
      <c r="AF120" s="171" t="s">
        <v>3295</v>
      </c>
      <c r="AG120" s="171" t="s">
        <v>3296</v>
      </c>
      <c r="AH120" s="171" t="s">
        <v>3297</v>
      </c>
      <c r="AI120" s="171" t="s">
        <v>3298</v>
      </c>
      <c r="AJ120" s="171" t="s">
        <v>3299</v>
      </c>
      <c r="AK120" s="171" t="s">
        <v>3300</v>
      </c>
      <c r="AL120" s="171" t="s">
        <v>3301</v>
      </c>
      <c r="AM120" s="171" t="s">
        <v>3302</v>
      </c>
      <c r="AN120" s="171" t="s">
        <v>3303</v>
      </c>
      <c r="AO120" s="171" t="s">
        <v>3304</v>
      </c>
      <c r="AP120" s="171" t="s">
        <v>3305</v>
      </c>
      <c r="AQ120" s="151"/>
      <c r="AR120" s="171" t="s">
        <v>3306</v>
      </c>
      <c r="AS120" s="171" t="s">
        <v>3307</v>
      </c>
      <c r="AT120" s="171" t="s">
        <v>3308</v>
      </c>
      <c r="AU120" s="171" t="s">
        <v>3309</v>
      </c>
      <c r="AV120" s="171" t="s">
        <v>3310</v>
      </c>
      <c r="AW120" s="171" t="s">
        <v>3311</v>
      </c>
      <c r="AX120" s="171" t="s">
        <v>3312</v>
      </c>
      <c r="AY120" s="171" t="s">
        <v>3313</v>
      </c>
      <c r="AZ120" s="171" t="s">
        <v>3314</v>
      </c>
      <c r="BA120" s="171" t="s">
        <v>3315</v>
      </c>
      <c r="BB120" s="171" t="s">
        <v>3316</v>
      </c>
      <c r="BC120" s="171" t="s">
        <v>3317</v>
      </c>
    </row>
    <row r="121" spans="1:55" ht="56" x14ac:dyDescent="0.15">
      <c r="A121" s="26" t="s">
        <v>237</v>
      </c>
      <c r="B121" s="24" t="s">
        <v>221</v>
      </c>
      <c r="C121" s="24"/>
      <c r="R121" s="13"/>
      <c r="S121" s="13"/>
      <c r="AG121" s="30"/>
      <c r="BC121" s="13"/>
    </row>
    <row r="122" spans="1:55" ht="238" x14ac:dyDescent="0.15">
      <c r="A122" s="26" t="s">
        <v>238</v>
      </c>
      <c r="B122" s="24" t="s">
        <v>239</v>
      </c>
      <c r="C122" s="24"/>
      <c r="H122" s="31" t="s">
        <v>1344</v>
      </c>
      <c r="M122" s="24"/>
      <c r="R122" s="13"/>
      <c r="S122" s="13"/>
      <c r="V122" s="31" t="s">
        <v>403</v>
      </c>
      <c r="AB122" s="24"/>
      <c r="AG122" s="30"/>
      <c r="AJ122" s="24"/>
      <c r="AM122" s="24"/>
      <c r="AN122" s="24"/>
      <c r="AR122" s="24"/>
      <c r="AX122" s="29" t="s">
        <v>2824</v>
      </c>
      <c r="BC122" s="13"/>
    </row>
    <row r="123" spans="1:55" ht="84" x14ac:dyDescent="0.15">
      <c r="A123" s="26" t="s">
        <v>240</v>
      </c>
      <c r="B123" s="24" t="s">
        <v>241</v>
      </c>
      <c r="C123" s="24"/>
      <c r="R123" s="13"/>
      <c r="S123" s="13"/>
      <c r="AG123" s="30"/>
      <c r="BC123" s="13"/>
    </row>
    <row r="124" spans="1:55" ht="56" x14ac:dyDescent="0.15">
      <c r="A124" s="26" t="s">
        <v>242</v>
      </c>
      <c r="B124" s="24" t="s">
        <v>243</v>
      </c>
      <c r="C124" s="24"/>
      <c r="R124" s="13"/>
      <c r="S124" s="13"/>
      <c r="AG124" s="30"/>
      <c r="BC124" s="13"/>
    </row>
    <row r="125" spans="1:55" ht="397" x14ac:dyDescent="0.15">
      <c r="A125" s="26" t="s">
        <v>244</v>
      </c>
      <c r="B125" s="24" t="s">
        <v>245</v>
      </c>
      <c r="C125" s="24"/>
      <c r="I125" s="24" t="s">
        <v>1417</v>
      </c>
      <c r="R125" s="13"/>
      <c r="S125" s="13"/>
      <c r="AG125" s="30"/>
      <c r="AH125" s="31" t="s">
        <v>2072</v>
      </c>
      <c r="AW125" s="24" t="s">
        <v>2781</v>
      </c>
      <c r="BC125" s="13"/>
    </row>
    <row r="126" spans="1:55" ht="409.6" x14ac:dyDescent="0.15">
      <c r="A126" s="26" t="s">
        <v>246</v>
      </c>
      <c r="B126" s="24" t="s">
        <v>247</v>
      </c>
      <c r="C126" s="24"/>
      <c r="N126" s="31" t="s">
        <v>1706</v>
      </c>
      <c r="R126" s="13"/>
      <c r="S126" s="13"/>
      <c r="V126" s="31" t="s">
        <v>404</v>
      </c>
      <c r="AE126" s="24" t="s">
        <v>1960</v>
      </c>
      <c r="AG126" s="30"/>
      <c r="AH126" s="31" t="s">
        <v>2073</v>
      </c>
      <c r="BC126" s="13"/>
    </row>
    <row r="127" spans="1:55" x14ac:dyDescent="0.15">
      <c r="B127" s="24"/>
      <c r="C127" s="24"/>
      <c r="R127" s="13"/>
      <c r="S127" s="13"/>
      <c r="AG127" s="30"/>
      <c r="BC127" s="13"/>
    </row>
    <row r="128" spans="1:55" x14ac:dyDescent="0.15">
      <c r="A128" s="17" t="s">
        <v>248</v>
      </c>
      <c r="B128" s="24"/>
      <c r="C128" s="24"/>
      <c r="R128" s="13"/>
      <c r="S128" s="13"/>
      <c r="AG128" s="30"/>
      <c r="BC128" s="13"/>
    </row>
    <row r="129" spans="1:55" ht="409.6" x14ac:dyDescent="0.15">
      <c r="A129" s="14">
        <v>5</v>
      </c>
      <c r="B129" s="24" t="s">
        <v>249</v>
      </c>
      <c r="C129" s="24"/>
      <c r="D129" s="171" t="s">
        <v>3318</v>
      </c>
      <c r="E129" s="171" t="s">
        <v>3319</v>
      </c>
      <c r="F129" s="171" t="s">
        <v>3320</v>
      </c>
      <c r="G129" s="171" t="s">
        <v>3321</v>
      </c>
      <c r="H129" s="171" t="s">
        <v>3322</v>
      </c>
      <c r="I129" s="171" t="s">
        <v>3323</v>
      </c>
      <c r="J129" s="171" t="s">
        <v>3324</v>
      </c>
      <c r="K129" s="171" t="s">
        <v>3325</v>
      </c>
      <c r="L129" s="171" t="s">
        <v>3326</v>
      </c>
      <c r="M129" s="171" t="s">
        <v>3327</v>
      </c>
      <c r="N129" s="171" t="s">
        <v>3328</v>
      </c>
      <c r="O129" s="171" t="s">
        <v>3329</v>
      </c>
      <c r="P129" s="171" t="s">
        <v>3330</v>
      </c>
      <c r="Q129" s="171" t="s">
        <v>3331</v>
      </c>
      <c r="R129" s="171" t="s">
        <v>3332</v>
      </c>
      <c r="S129" s="171" t="s">
        <v>3333</v>
      </c>
      <c r="T129" s="171" t="s">
        <v>3334</v>
      </c>
      <c r="U129" s="171" t="s">
        <v>3335</v>
      </c>
      <c r="V129" s="171" t="s">
        <v>3336</v>
      </c>
      <c r="W129" s="171" t="s">
        <v>3337</v>
      </c>
      <c r="X129" s="171" t="s">
        <v>3338</v>
      </c>
      <c r="Y129" s="171" t="s">
        <v>3339</v>
      </c>
      <c r="Z129" s="171" t="s">
        <v>3340</v>
      </c>
      <c r="AA129" s="171" t="s">
        <v>3341</v>
      </c>
      <c r="AB129" s="171" t="s">
        <v>3342</v>
      </c>
      <c r="AC129" s="171" t="s">
        <v>3343</v>
      </c>
      <c r="AD129" s="171" t="s">
        <v>663</v>
      </c>
      <c r="AE129" s="171" t="s">
        <v>3344</v>
      </c>
      <c r="AF129" s="171" t="s">
        <v>3345</v>
      </c>
      <c r="AG129" s="171" t="s">
        <v>3346</v>
      </c>
      <c r="AH129" s="171" t="s">
        <v>3347</v>
      </c>
      <c r="AI129" s="171" t="s">
        <v>2134</v>
      </c>
      <c r="AJ129" s="171" t="s">
        <v>3348</v>
      </c>
      <c r="AK129" s="171" t="s">
        <v>3349</v>
      </c>
      <c r="AL129" s="171" t="s">
        <v>3350</v>
      </c>
      <c r="AM129" s="171" t="s">
        <v>3351</v>
      </c>
      <c r="AN129" s="171" t="s">
        <v>3352</v>
      </c>
      <c r="AO129" s="171" t="s">
        <v>3353</v>
      </c>
      <c r="AP129" s="171" t="s">
        <v>3354</v>
      </c>
      <c r="AQ129" s="151"/>
      <c r="AR129" s="171" t="s">
        <v>3355</v>
      </c>
      <c r="AS129" s="171" t="s">
        <v>3356</v>
      </c>
      <c r="AT129" s="171" t="s">
        <v>3357</v>
      </c>
      <c r="AU129" s="171" t="s">
        <v>3358</v>
      </c>
      <c r="AV129" s="171" t="s">
        <v>2709</v>
      </c>
      <c r="AW129" s="171" t="s">
        <v>3359</v>
      </c>
      <c r="AX129" s="171" t="s">
        <v>3360</v>
      </c>
      <c r="AY129" s="171" t="s">
        <v>3361</v>
      </c>
      <c r="AZ129" s="171" t="s">
        <v>3362</v>
      </c>
      <c r="BA129" s="171" t="s">
        <v>3363</v>
      </c>
      <c r="BB129" s="171" t="s">
        <v>3364</v>
      </c>
      <c r="BC129" s="171" t="s">
        <v>3365</v>
      </c>
    </row>
    <row r="130" spans="1:55" ht="409.6" x14ac:dyDescent="0.15">
      <c r="A130" s="26" t="s">
        <v>250</v>
      </c>
      <c r="B130" s="24" t="s">
        <v>221</v>
      </c>
      <c r="C130" s="24"/>
      <c r="G130" s="24" t="s">
        <v>1186</v>
      </c>
      <c r="R130" s="13"/>
      <c r="S130" s="13"/>
      <c r="AG130" s="30"/>
      <c r="BC130" s="13"/>
    </row>
    <row r="131" spans="1:55" ht="266" x14ac:dyDescent="0.15">
      <c r="A131" s="26" t="s">
        <v>251</v>
      </c>
      <c r="B131" s="24" t="s">
        <v>239</v>
      </c>
      <c r="C131" s="24"/>
      <c r="R131" s="13"/>
      <c r="S131" s="13"/>
      <c r="AG131" s="30"/>
      <c r="AT131" s="24" t="s">
        <v>2597</v>
      </c>
      <c r="BC131" s="13"/>
    </row>
    <row r="132" spans="1:55" ht="409.6" x14ac:dyDescent="0.15">
      <c r="A132" s="26" t="s">
        <v>252</v>
      </c>
      <c r="B132" s="24" t="s">
        <v>253</v>
      </c>
      <c r="C132" s="24"/>
      <c r="G132" s="24"/>
      <c r="O132" s="31" t="s">
        <v>1800</v>
      </c>
      <c r="R132" s="13"/>
      <c r="S132" s="13"/>
      <c r="T132" s="24" t="s">
        <v>361</v>
      </c>
      <c r="W132" s="24" t="s">
        <v>558</v>
      </c>
      <c r="AC132" s="24" t="s">
        <v>587</v>
      </c>
      <c r="AG132" s="30"/>
      <c r="AM132" s="31" t="s">
        <v>2273</v>
      </c>
      <c r="AO132" s="31" t="s">
        <v>2392</v>
      </c>
      <c r="AP132" s="31" t="s">
        <v>2444</v>
      </c>
      <c r="AS132" s="31" t="s">
        <v>2570</v>
      </c>
      <c r="BB132" s="24" t="s">
        <v>3045</v>
      </c>
      <c r="BC132" s="13"/>
    </row>
    <row r="133" spans="1:55" ht="409.6" x14ac:dyDescent="0.15">
      <c r="A133" s="26" t="s">
        <v>254</v>
      </c>
      <c r="B133" s="24" t="s">
        <v>255</v>
      </c>
      <c r="C133" s="24"/>
      <c r="D133" s="28"/>
      <c r="E133" s="28"/>
      <c r="F133" s="28"/>
      <c r="G133" s="28" t="s">
        <v>1187</v>
      </c>
      <c r="H133" s="28"/>
      <c r="I133" s="28" t="s">
        <v>1418</v>
      </c>
      <c r="J133" s="28"/>
      <c r="K133" s="28"/>
      <c r="L133" s="28"/>
      <c r="M133" s="28"/>
      <c r="N133" s="28"/>
      <c r="O133" s="28" t="s">
        <v>1801</v>
      </c>
      <c r="P133" s="28"/>
      <c r="Q133" s="28" t="s">
        <v>831</v>
      </c>
      <c r="R133" s="28"/>
      <c r="S133" s="28"/>
      <c r="T133" s="28"/>
      <c r="U133" s="28"/>
      <c r="V133" s="28"/>
      <c r="W133" s="28"/>
      <c r="X133" s="28" t="s">
        <v>524</v>
      </c>
      <c r="Y133" s="28"/>
      <c r="AA133" s="28" t="s">
        <v>1912</v>
      </c>
      <c r="AB133" s="28"/>
      <c r="AC133" s="28" t="s">
        <v>588</v>
      </c>
      <c r="AD133" s="28"/>
      <c r="AE133" s="28"/>
      <c r="AF133" s="28"/>
      <c r="AG133" s="28" t="s">
        <v>765</v>
      </c>
      <c r="AH133" s="28"/>
      <c r="AI133" s="28"/>
      <c r="AJ133" s="28"/>
      <c r="AK133" s="28"/>
      <c r="AL133" s="28"/>
      <c r="AM133" s="28"/>
      <c r="AN133" s="28"/>
      <c r="AO133" s="28"/>
      <c r="AP133" s="28"/>
      <c r="AR133" s="28"/>
      <c r="AS133" s="28"/>
      <c r="AT133" s="28"/>
      <c r="AU133" s="28" t="s">
        <v>2666</v>
      </c>
      <c r="AV133" s="28"/>
      <c r="AW133" s="28"/>
      <c r="AX133" s="28"/>
      <c r="AY133" s="28"/>
      <c r="AZ133" s="28"/>
      <c r="BA133" s="28" t="s">
        <v>3088</v>
      </c>
      <c r="BB133" s="28"/>
      <c r="BC133" s="28"/>
    </row>
    <row r="134" spans="1:55" ht="409.6" x14ac:dyDescent="0.15">
      <c r="A134" s="14">
        <v>6</v>
      </c>
      <c r="B134" s="24" t="s">
        <v>256</v>
      </c>
      <c r="C134" s="24"/>
      <c r="D134" s="171" t="s">
        <v>3366</v>
      </c>
      <c r="E134" s="171" t="s">
        <v>3367</v>
      </c>
      <c r="F134" s="171" t="s">
        <v>3368</v>
      </c>
      <c r="G134" s="171" t="s">
        <v>3369</v>
      </c>
      <c r="H134" s="171" t="s">
        <v>3370</v>
      </c>
      <c r="I134" s="171" t="s">
        <v>3371</v>
      </c>
      <c r="J134" s="171" t="s">
        <v>3372</v>
      </c>
      <c r="K134" s="171" t="s">
        <v>3373</v>
      </c>
      <c r="L134" s="171" t="s">
        <v>3374</v>
      </c>
      <c r="M134" s="171" t="s">
        <v>3375</v>
      </c>
      <c r="N134" s="171" t="s">
        <v>3376</v>
      </c>
      <c r="O134" s="171" t="s">
        <v>3377</v>
      </c>
      <c r="P134" s="171" t="s">
        <v>3378</v>
      </c>
      <c r="Q134" s="171" t="s">
        <v>3379</v>
      </c>
      <c r="R134" s="171" t="s">
        <v>3380</v>
      </c>
      <c r="S134" s="171" t="s">
        <v>3381</v>
      </c>
      <c r="T134" s="171" t="s">
        <v>3382</v>
      </c>
      <c r="U134" s="171" t="s">
        <v>3383</v>
      </c>
      <c r="V134" s="171" t="s">
        <v>3384</v>
      </c>
      <c r="W134" s="171" t="s">
        <v>3385</v>
      </c>
      <c r="X134" s="171" t="s">
        <v>3386</v>
      </c>
      <c r="Y134" s="171" t="s">
        <v>3387</v>
      </c>
      <c r="Z134" s="171" t="s">
        <v>3388</v>
      </c>
      <c r="AA134" s="171" t="s">
        <v>3389</v>
      </c>
      <c r="AB134" s="171" t="s">
        <v>3390</v>
      </c>
      <c r="AC134" s="171" t="s">
        <v>3391</v>
      </c>
      <c r="AD134" s="171" t="s">
        <v>3392</v>
      </c>
      <c r="AE134" s="171" t="s">
        <v>3393</v>
      </c>
      <c r="AF134" s="171" t="s">
        <v>3394</v>
      </c>
      <c r="AG134" s="171" t="s">
        <v>3395</v>
      </c>
      <c r="AH134" s="171" t="s">
        <v>3396</v>
      </c>
      <c r="AI134" s="171" t="s">
        <v>3397</v>
      </c>
      <c r="AJ134" s="171" t="s">
        <v>2211</v>
      </c>
      <c r="AK134" s="171" t="s">
        <v>3398</v>
      </c>
      <c r="AL134" s="171" t="s">
        <v>3399</v>
      </c>
      <c r="AM134" s="171" t="s">
        <v>3400</v>
      </c>
      <c r="AN134" s="171" t="s">
        <v>3401</v>
      </c>
      <c r="AO134" s="171" t="s">
        <v>3402</v>
      </c>
      <c r="AP134" s="171" t="s">
        <v>3403</v>
      </c>
      <c r="AQ134" s="151"/>
      <c r="AR134" s="171" t="s">
        <v>3404</v>
      </c>
      <c r="AS134" s="171" t="s">
        <v>3405</v>
      </c>
      <c r="AT134" s="171" t="s">
        <v>3406</v>
      </c>
      <c r="AU134" s="171" t="s">
        <v>3407</v>
      </c>
      <c r="AV134" s="171" t="s">
        <v>3408</v>
      </c>
      <c r="AW134" s="171" t="s">
        <v>3409</v>
      </c>
      <c r="AX134" s="171" t="s">
        <v>3410</v>
      </c>
      <c r="AY134" s="171" t="s">
        <v>3411</v>
      </c>
      <c r="AZ134" s="171" t="s">
        <v>3412</v>
      </c>
      <c r="BA134" s="171" t="s">
        <v>3413</v>
      </c>
      <c r="BB134" s="171" t="s">
        <v>3414</v>
      </c>
      <c r="BC134" s="171" t="s">
        <v>3415</v>
      </c>
    </row>
    <row r="135" spans="1:55" ht="56" x14ac:dyDescent="0.15">
      <c r="A135" s="26" t="s">
        <v>257</v>
      </c>
      <c r="B135" s="24" t="s">
        <v>221</v>
      </c>
      <c r="C135" s="24"/>
      <c r="R135" s="13"/>
      <c r="S135" s="13"/>
      <c r="AG135" s="30"/>
      <c r="BC135" s="13"/>
    </row>
    <row r="136" spans="1:55" ht="409.6" x14ac:dyDescent="0.15">
      <c r="A136" s="26" t="s">
        <v>258</v>
      </c>
      <c r="B136" s="24" t="s">
        <v>239</v>
      </c>
      <c r="C136" s="24"/>
      <c r="M136" s="31" t="s">
        <v>1664</v>
      </c>
      <c r="R136" s="13"/>
      <c r="S136" s="13"/>
      <c r="AG136" s="30"/>
      <c r="BC136" s="13"/>
    </row>
    <row r="137" spans="1:55" ht="409.6" x14ac:dyDescent="0.15">
      <c r="A137" s="14">
        <v>7</v>
      </c>
      <c r="B137" s="24" t="s">
        <v>259</v>
      </c>
      <c r="C137" s="24"/>
      <c r="D137" s="171" t="s">
        <v>3416</v>
      </c>
      <c r="E137" s="171" t="s">
        <v>3417</v>
      </c>
      <c r="F137" s="171" t="s">
        <v>3418</v>
      </c>
      <c r="G137" s="171" t="s">
        <v>3419</v>
      </c>
      <c r="H137" s="171" t="s">
        <v>3420</v>
      </c>
      <c r="I137" s="171" t="s">
        <v>3421</v>
      </c>
      <c r="J137" s="171" t="s">
        <v>3422</v>
      </c>
      <c r="K137" s="171" t="s">
        <v>3423</v>
      </c>
      <c r="L137" s="171" t="s">
        <v>3424</v>
      </c>
      <c r="M137" s="171" t="s">
        <v>3425</v>
      </c>
      <c r="N137" s="171" t="s">
        <v>3426</v>
      </c>
      <c r="O137" s="171" t="s">
        <v>3427</v>
      </c>
      <c r="P137" s="171" t="s">
        <v>3428</v>
      </c>
      <c r="Q137" s="171" t="s">
        <v>3429</v>
      </c>
      <c r="R137" s="171" t="s">
        <v>3430</v>
      </c>
      <c r="S137" s="171" t="s">
        <v>3431</v>
      </c>
      <c r="T137" s="171" t="s">
        <v>3432</v>
      </c>
      <c r="U137" s="171" t="s">
        <v>3433</v>
      </c>
      <c r="V137" s="171" t="s">
        <v>3434</v>
      </c>
      <c r="W137" s="171" t="s">
        <v>3435</v>
      </c>
      <c r="X137" s="171" t="s">
        <v>3436</v>
      </c>
      <c r="Y137" s="171" t="s">
        <v>3437</v>
      </c>
      <c r="Z137" s="171" t="s">
        <v>3438</v>
      </c>
      <c r="AA137" s="171" t="s">
        <v>3439</v>
      </c>
      <c r="AB137" s="171" t="s">
        <v>3440</v>
      </c>
      <c r="AC137" s="171" t="s">
        <v>3441</v>
      </c>
      <c r="AD137" s="171" t="s">
        <v>664</v>
      </c>
      <c r="AE137" s="171" t="s">
        <v>3442</v>
      </c>
      <c r="AF137" s="171" t="s">
        <v>3443</v>
      </c>
      <c r="AG137" s="171" t="s">
        <v>3444</v>
      </c>
      <c r="AH137" s="171" t="s">
        <v>3445</v>
      </c>
      <c r="AI137" s="171" t="s">
        <v>3446</v>
      </c>
      <c r="AJ137" s="171" t="s">
        <v>2212</v>
      </c>
      <c r="AK137" s="171" t="s">
        <v>3447</v>
      </c>
      <c r="AL137" s="171" t="s">
        <v>3448</v>
      </c>
      <c r="AM137" s="171" t="s">
        <v>3449</v>
      </c>
      <c r="AN137" s="171" t="s">
        <v>3450</v>
      </c>
      <c r="AO137" s="171" t="s">
        <v>3451</v>
      </c>
      <c r="AP137" s="171" t="s">
        <v>3452</v>
      </c>
      <c r="AQ137" s="151"/>
      <c r="AR137" s="171" t="s">
        <v>3453</v>
      </c>
      <c r="AS137" s="171" t="s">
        <v>3454</v>
      </c>
      <c r="AT137" s="171" t="s">
        <v>3455</v>
      </c>
      <c r="AU137" s="171" t="s">
        <v>3456</v>
      </c>
      <c r="AV137" s="171" t="s">
        <v>3457</v>
      </c>
      <c r="AW137" s="171" t="s">
        <v>3458</v>
      </c>
      <c r="AX137" s="171" t="s">
        <v>3459</v>
      </c>
      <c r="AY137" s="171" t="s">
        <v>3460</v>
      </c>
      <c r="AZ137" s="171" t="s">
        <v>3461</v>
      </c>
      <c r="BA137" s="171" t="s">
        <v>3462</v>
      </c>
      <c r="BB137" s="171" t="s">
        <v>3463</v>
      </c>
      <c r="BC137" s="171" t="s">
        <v>3464</v>
      </c>
    </row>
    <row r="138" spans="1:55" ht="409.6" x14ac:dyDescent="0.15">
      <c r="A138" s="26" t="s">
        <v>260</v>
      </c>
      <c r="B138" s="24" t="s">
        <v>221</v>
      </c>
      <c r="C138" s="24"/>
      <c r="R138" s="13"/>
      <c r="S138" s="13"/>
      <c r="V138" s="31" t="s">
        <v>405</v>
      </c>
      <c r="AG138" s="30"/>
      <c r="BC138" s="13"/>
    </row>
    <row r="139" spans="1:55" ht="112" x14ac:dyDescent="0.15">
      <c r="A139" s="26" t="s">
        <v>261</v>
      </c>
      <c r="B139" s="24" t="s">
        <v>239</v>
      </c>
      <c r="C139" s="24"/>
      <c r="R139" s="13"/>
      <c r="S139" s="13"/>
      <c r="AG139" s="30"/>
      <c r="BC139" s="13"/>
    </row>
    <row r="140" spans="1:55" ht="409.6" x14ac:dyDescent="0.15">
      <c r="A140" s="14">
        <v>8</v>
      </c>
      <c r="B140" s="24" t="s">
        <v>262</v>
      </c>
      <c r="C140" s="24"/>
      <c r="D140" s="171" t="s">
        <v>3416</v>
      </c>
      <c r="E140" s="171" t="s">
        <v>3465</v>
      </c>
      <c r="F140" s="171" t="s">
        <v>3466</v>
      </c>
      <c r="G140" s="171" t="s">
        <v>3416</v>
      </c>
      <c r="H140" s="171" t="s">
        <v>3467</v>
      </c>
      <c r="I140" s="171" t="s">
        <v>3468</v>
      </c>
      <c r="J140" s="171" t="s">
        <v>3469</v>
      </c>
      <c r="K140" s="171" t="s">
        <v>3470</v>
      </c>
      <c r="L140" s="171" t="s">
        <v>3471</v>
      </c>
      <c r="M140" s="171" t="s">
        <v>3472</v>
      </c>
      <c r="N140" s="171" t="s">
        <v>3473</v>
      </c>
      <c r="O140" s="171" t="s">
        <v>3474</v>
      </c>
      <c r="P140" s="171" t="s">
        <v>3475</v>
      </c>
      <c r="Q140" s="171" t="s">
        <v>3476</v>
      </c>
      <c r="R140" s="171" t="s">
        <v>3477</v>
      </c>
      <c r="S140" s="171" t="s">
        <v>3478</v>
      </c>
      <c r="T140" s="171" t="s">
        <v>3479</v>
      </c>
      <c r="U140" s="171" t="s">
        <v>3480</v>
      </c>
      <c r="V140" s="171" t="s">
        <v>3481</v>
      </c>
      <c r="W140" s="171" t="s">
        <v>3435</v>
      </c>
      <c r="X140" s="171" t="s">
        <v>3482</v>
      </c>
      <c r="Y140" s="171" t="s">
        <v>3483</v>
      </c>
      <c r="Z140" s="171" t="s">
        <v>3484</v>
      </c>
      <c r="AA140" s="171" t="s">
        <v>3485</v>
      </c>
      <c r="AB140" s="171" t="s">
        <v>3440</v>
      </c>
      <c r="AC140" s="171" t="s">
        <v>3486</v>
      </c>
      <c r="AD140" s="171" t="s">
        <v>3487</v>
      </c>
      <c r="AE140" s="171" t="s">
        <v>3488</v>
      </c>
      <c r="AF140" s="171" t="s">
        <v>3489</v>
      </c>
      <c r="AG140" s="171" t="s">
        <v>3416</v>
      </c>
      <c r="AH140" s="171" t="s">
        <v>3445</v>
      </c>
      <c r="AI140" s="171" t="s">
        <v>3446</v>
      </c>
      <c r="AJ140" s="171" t="s">
        <v>3490</v>
      </c>
      <c r="AK140" s="171" t="s">
        <v>3491</v>
      </c>
      <c r="AL140" s="171" t="s">
        <v>3492</v>
      </c>
      <c r="AM140" s="171" t="s">
        <v>3493</v>
      </c>
      <c r="AN140" s="171" t="s">
        <v>3494</v>
      </c>
      <c r="AO140" s="171" t="s">
        <v>3451</v>
      </c>
      <c r="AP140" s="171" t="s">
        <v>3495</v>
      </c>
      <c r="AQ140" s="151"/>
      <c r="AR140" s="171" t="s">
        <v>3496</v>
      </c>
      <c r="AS140" s="171" t="s">
        <v>3497</v>
      </c>
      <c r="AT140" s="171" t="s">
        <v>3455</v>
      </c>
      <c r="AU140" s="171" t="s">
        <v>3498</v>
      </c>
      <c r="AV140" s="171" t="s">
        <v>3499</v>
      </c>
      <c r="AW140" s="171" t="s">
        <v>3500</v>
      </c>
      <c r="AX140" s="171" t="s">
        <v>3501</v>
      </c>
      <c r="AY140" s="171" t="s">
        <v>3502</v>
      </c>
      <c r="AZ140" s="171" t="s">
        <v>3503</v>
      </c>
      <c r="BA140" s="171" t="s">
        <v>3504</v>
      </c>
      <c r="BB140" s="171" t="s">
        <v>3505</v>
      </c>
      <c r="BC140" s="171" t="s">
        <v>3464</v>
      </c>
    </row>
    <row r="141" spans="1:55" ht="409.6" x14ac:dyDescent="0.15">
      <c r="A141" s="26" t="s">
        <v>263</v>
      </c>
      <c r="B141" s="24" t="s">
        <v>221</v>
      </c>
      <c r="C141" s="24"/>
      <c r="R141" s="13"/>
      <c r="S141" s="13"/>
      <c r="V141" s="31" t="s">
        <v>406</v>
      </c>
      <c r="AG141" s="30"/>
      <c r="BC141" s="13"/>
    </row>
    <row r="142" spans="1:55" ht="409.6" x14ac:dyDescent="0.15">
      <c r="A142" s="26" t="s">
        <v>264</v>
      </c>
      <c r="B142" s="24" t="s">
        <v>239</v>
      </c>
      <c r="C142" s="24"/>
      <c r="R142" s="13"/>
      <c r="S142" s="13"/>
      <c r="AC142" s="24" t="s">
        <v>589</v>
      </c>
      <c r="AG142" s="30"/>
      <c r="AV142" s="24" t="s">
        <v>2710</v>
      </c>
      <c r="BC142" s="13"/>
    </row>
    <row r="143" spans="1:55" ht="409.6" x14ac:dyDescent="0.15">
      <c r="A143" s="14">
        <v>9</v>
      </c>
      <c r="B143" s="24" t="s">
        <v>265</v>
      </c>
      <c r="C143" s="24"/>
      <c r="D143" s="171" t="s">
        <v>3506</v>
      </c>
      <c r="E143" s="171" t="s">
        <v>3507</v>
      </c>
      <c r="F143" s="171" t="s">
        <v>1224</v>
      </c>
      <c r="G143" s="171" t="s">
        <v>3508</v>
      </c>
      <c r="H143" s="171" t="s">
        <v>3509</v>
      </c>
      <c r="I143" s="171" t="s">
        <v>3510</v>
      </c>
      <c r="J143" s="171" t="s">
        <v>3511</v>
      </c>
      <c r="K143" s="171" t="s">
        <v>3512</v>
      </c>
      <c r="L143" s="171" t="s">
        <v>3513</v>
      </c>
      <c r="M143" s="171" t="s">
        <v>3514</v>
      </c>
      <c r="N143" s="171" t="s">
        <v>3515</v>
      </c>
      <c r="O143" s="171" t="s">
        <v>3516</v>
      </c>
      <c r="P143" s="171" t="s">
        <v>3517</v>
      </c>
      <c r="Q143" s="171" t="s">
        <v>3518</v>
      </c>
      <c r="R143" s="171" t="s">
        <v>3519</v>
      </c>
      <c r="S143" s="171" t="s">
        <v>3520</v>
      </c>
      <c r="T143" s="171" t="s">
        <v>3521</v>
      </c>
      <c r="U143" s="171" t="s">
        <v>3522</v>
      </c>
      <c r="V143" s="171" t="s">
        <v>3523</v>
      </c>
      <c r="W143" s="171" t="s">
        <v>3524</v>
      </c>
      <c r="X143" s="171" t="s">
        <v>3525</v>
      </c>
      <c r="Y143" s="171" t="s">
        <v>3526</v>
      </c>
      <c r="Z143" s="171" t="s">
        <v>3527</v>
      </c>
      <c r="AA143" s="171" t="s">
        <v>3528</v>
      </c>
      <c r="AB143" s="171" t="s">
        <v>3529</v>
      </c>
      <c r="AC143" s="171" t="s">
        <v>3530</v>
      </c>
      <c r="AD143" s="171" t="s">
        <v>3531</v>
      </c>
      <c r="AE143" s="171" t="s">
        <v>3532</v>
      </c>
      <c r="AF143" s="171" t="s">
        <v>3533</v>
      </c>
      <c r="AG143" s="171" t="s">
        <v>3534</v>
      </c>
      <c r="AH143" s="171" t="s">
        <v>3535</v>
      </c>
      <c r="AI143" s="171" t="s">
        <v>3536</v>
      </c>
      <c r="AJ143" s="171" t="s">
        <v>3537</v>
      </c>
      <c r="AK143" s="171" t="s">
        <v>3538</v>
      </c>
      <c r="AL143" s="171" t="s">
        <v>3539</v>
      </c>
      <c r="AM143" s="171" t="s">
        <v>3540</v>
      </c>
      <c r="AN143" s="171" t="s">
        <v>3541</v>
      </c>
      <c r="AO143" s="171" t="s">
        <v>3542</v>
      </c>
      <c r="AP143" s="171" t="s">
        <v>3543</v>
      </c>
      <c r="AQ143" s="151"/>
      <c r="AR143" s="171" t="s">
        <v>3544</v>
      </c>
      <c r="AS143" s="171" t="s">
        <v>3545</v>
      </c>
      <c r="AT143" s="171" t="s">
        <v>2598</v>
      </c>
      <c r="AU143" s="171" t="s">
        <v>3546</v>
      </c>
      <c r="AV143" s="171" t="s">
        <v>3547</v>
      </c>
      <c r="AW143" s="171" t="s">
        <v>3548</v>
      </c>
      <c r="AX143" s="171" t="s">
        <v>3549</v>
      </c>
      <c r="AY143" s="171" t="s">
        <v>3550</v>
      </c>
      <c r="AZ143" s="171" t="s">
        <v>3551</v>
      </c>
      <c r="BA143" s="171" t="s">
        <v>3552</v>
      </c>
      <c r="BB143" s="171" t="s">
        <v>3553</v>
      </c>
      <c r="BC143" s="171" t="s">
        <v>3554</v>
      </c>
    </row>
    <row r="144" spans="1:55" ht="409.6" x14ac:dyDescent="0.15">
      <c r="A144" s="26" t="s">
        <v>266</v>
      </c>
      <c r="B144" s="24" t="s">
        <v>221</v>
      </c>
      <c r="C144" s="24"/>
      <c r="R144" s="13"/>
      <c r="S144" s="13"/>
      <c r="U144" s="30"/>
      <c r="V144" s="31" t="s">
        <v>407</v>
      </c>
      <c r="AG144" s="30"/>
      <c r="BC144" s="13"/>
    </row>
    <row r="145" spans="1:55" ht="112" x14ac:dyDescent="0.15">
      <c r="A145" s="26" t="s">
        <v>267</v>
      </c>
      <c r="B145" s="24" t="s">
        <v>239</v>
      </c>
      <c r="C145" s="24"/>
      <c r="R145" s="13"/>
      <c r="S145" s="13"/>
      <c r="U145" s="30"/>
      <c r="AG145" s="30"/>
      <c r="BC145" s="13"/>
    </row>
    <row r="146" spans="1:55" ht="409.6" x14ac:dyDescent="0.15">
      <c r="A146" s="26" t="s">
        <v>268</v>
      </c>
      <c r="B146" s="24" t="s">
        <v>269</v>
      </c>
      <c r="C146" s="24"/>
      <c r="D146" s="29" t="s">
        <v>1141</v>
      </c>
      <c r="E146" s="29"/>
      <c r="F146" s="29" t="s">
        <v>1224</v>
      </c>
      <c r="G146" s="29" t="s">
        <v>1188</v>
      </c>
      <c r="H146" s="29" t="s">
        <v>1345</v>
      </c>
      <c r="I146" s="29" t="s">
        <v>1419</v>
      </c>
      <c r="J146" s="42"/>
      <c r="K146" s="29" t="s">
        <v>1548</v>
      </c>
      <c r="L146" s="29"/>
      <c r="M146" s="29" t="s">
        <v>1665</v>
      </c>
      <c r="N146" s="29"/>
      <c r="O146" s="29" t="s">
        <v>1802</v>
      </c>
      <c r="P146" s="29"/>
      <c r="Q146" s="29"/>
      <c r="R146" s="29" t="s">
        <v>328</v>
      </c>
      <c r="S146" s="29" t="s">
        <v>1828</v>
      </c>
      <c r="T146" s="29"/>
      <c r="U146" s="29"/>
      <c r="V146" s="29"/>
      <c r="W146" s="42"/>
      <c r="X146" s="29" t="s">
        <v>525</v>
      </c>
      <c r="Y146" s="42" t="s">
        <v>445</v>
      </c>
      <c r="AA146" s="29" t="s">
        <v>1913</v>
      </c>
      <c r="AB146" s="29" t="s">
        <v>632</v>
      </c>
      <c r="AC146" s="29"/>
      <c r="AD146" s="29" t="s">
        <v>665</v>
      </c>
      <c r="AE146" s="29"/>
      <c r="AF146" s="29"/>
      <c r="AG146" s="55"/>
      <c r="AH146" s="29"/>
      <c r="AI146" s="29"/>
      <c r="AJ146" s="29"/>
      <c r="AK146" s="29"/>
      <c r="AL146" s="29"/>
      <c r="AM146" s="29" t="s">
        <v>2274</v>
      </c>
      <c r="AN146" s="29"/>
      <c r="AO146" s="29"/>
      <c r="AP146" s="29"/>
      <c r="AR146" s="29"/>
      <c r="AS146" s="29" t="s">
        <v>2571</v>
      </c>
      <c r="AT146" s="29" t="s">
        <v>2598</v>
      </c>
      <c r="AU146" s="29" t="s">
        <v>2667</v>
      </c>
      <c r="AV146" s="29"/>
      <c r="AW146" s="29"/>
      <c r="AX146" s="29"/>
      <c r="AY146" s="42" t="s">
        <v>2879</v>
      </c>
      <c r="AZ146" s="29" t="s">
        <v>2961</v>
      </c>
      <c r="BA146" s="29"/>
      <c r="BB146" s="29"/>
      <c r="BC146" s="29"/>
    </row>
    <row r="147" spans="1:55" ht="409.6" x14ac:dyDescent="0.15">
      <c r="A147" s="14">
        <v>10</v>
      </c>
      <c r="B147" s="24" t="s">
        <v>270</v>
      </c>
      <c r="C147" s="24"/>
      <c r="D147" s="171" t="s">
        <v>3555</v>
      </c>
      <c r="E147" s="171" t="s">
        <v>3556</v>
      </c>
      <c r="F147" s="171" t="s">
        <v>3557</v>
      </c>
      <c r="G147" s="171" t="s">
        <v>3558</v>
      </c>
      <c r="H147" s="171" t="s">
        <v>3559</v>
      </c>
      <c r="I147" s="171" t="s">
        <v>3560</v>
      </c>
      <c r="J147" s="171" t="s">
        <v>3561</v>
      </c>
      <c r="K147" s="171" t="s">
        <v>3562</v>
      </c>
      <c r="L147" s="171" t="s">
        <v>3563</v>
      </c>
      <c r="M147" s="171" t="s">
        <v>3564</v>
      </c>
      <c r="N147" s="171" t="s">
        <v>3565</v>
      </c>
      <c r="O147" s="171" t="s">
        <v>3566</v>
      </c>
      <c r="P147" s="171" t="s">
        <v>3567</v>
      </c>
      <c r="Q147" s="171" t="s">
        <v>3568</v>
      </c>
      <c r="R147" s="171" t="s">
        <v>3569</v>
      </c>
      <c r="S147" s="171" t="s">
        <v>3570</v>
      </c>
      <c r="T147" s="171" t="s">
        <v>3571</v>
      </c>
      <c r="U147" s="171" t="s">
        <v>3572</v>
      </c>
      <c r="V147" s="171" t="s">
        <v>3573</v>
      </c>
      <c r="W147" s="171" t="s">
        <v>3574</v>
      </c>
      <c r="X147" s="171" t="s">
        <v>3575</v>
      </c>
      <c r="Y147" s="171" t="s">
        <v>3576</v>
      </c>
      <c r="Z147" s="171" t="s">
        <v>3577</v>
      </c>
      <c r="AA147" s="171" t="s">
        <v>3578</v>
      </c>
      <c r="AB147" s="171" t="s">
        <v>3579</v>
      </c>
      <c r="AC147" s="171" t="s">
        <v>3580</v>
      </c>
      <c r="AD147" s="171" t="s">
        <v>3581</v>
      </c>
      <c r="AE147" s="171" t="s">
        <v>3582</v>
      </c>
      <c r="AF147" s="171" t="s">
        <v>3583</v>
      </c>
      <c r="AG147" s="171" t="s">
        <v>3584</v>
      </c>
      <c r="AH147" s="171" t="s">
        <v>3585</v>
      </c>
      <c r="AI147" s="171" t="s">
        <v>3586</v>
      </c>
      <c r="AJ147" s="171" t="s">
        <v>3587</v>
      </c>
      <c r="AK147" s="171" t="s">
        <v>3588</v>
      </c>
      <c r="AL147" s="171" t="s">
        <v>3589</v>
      </c>
      <c r="AM147" s="171" t="s">
        <v>3590</v>
      </c>
      <c r="AN147" s="171" t="s">
        <v>3591</v>
      </c>
      <c r="AO147" s="171" t="s">
        <v>3592</v>
      </c>
      <c r="AP147" s="171" t="s">
        <v>3593</v>
      </c>
      <c r="AQ147" s="151"/>
      <c r="AR147" s="171" t="s">
        <v>3594</v>
      </c>
      <c r="AS147" s="171" t="s">
        <v>3595</v>
      </c>
      <c r="AT147" s="171" t="s">
        <v>3596</v>
      </c>
      <c r="AU147" s="171" t="s">
        <v>3597</v>
      </c>
      <c r="AV147" s="171" t="s">
        <v>3598</v>
      </c>
      <c r="AW147" s="171" t="s">
        <v>3599</v>
      </c>
      <c r="AX147" s="171" t="s">
        <v>3600</v>
      </c>
      <c r="AY147" s="171" t="s">
        <v>3601</v>
      </c>
      <c r="AZ147" s="171" t="s">
        <v>3602</v>
      </c>
      <c r="BA147" s="171" t="s">
        <v>3603</v>
      </c>
      <c r="BB147" s="171" t="s">
        <v>3604</v>
      </c>
      <c r="BC147" s="171" t="s">
        <v>3605</v>
      </c>
    </row>
    <row r="148" spans="1:55" ht="56" x14ac:dyDescent="0.15">
      <c r="A148" s="26" t="s">
        <v>271</v>
      </c>
      <c r="B148" s="24" t="s">
        <v>221</v>
      </c>
      <c r="C148" s="24"/>
      <c r="R148" s="13"/>
      <c r="S148" s="13"/>
      <c r="AG148" s="30"/>
      <c r="BC148" s="13"/>
    </row>
    <row r="149" spans="1:55" ht="332" x14ac:dyDescent="0.15">
      <c r="A149" s="26" t="s">
        <v>272</v>
      </c>
      <c r="B149" s="24" t="s">
        <v>239</v>
      </c>
      <c r="C149" s="24"/>
      <c r="R149" s="13"/>
      <c r="S149" s="13"/>
      <c r="AG149" s="30"/>
      <c r="AT149" s="24" t="s">
        <v>2599</v>
      </c>
      <c r="AV149" s="24" t="s">
        <v>2711</v>
      </c>
      <c r="BC149" s="13"/>
    </row>
    <row r="150" spans="1:55" ht="409.6" x14ac:dyDescent="0.15">
      <c r="A150" s="14">
        <v>11</v>
      </c>
      <c r="B150" s="24" t="s">
        <v>273</v>
      </c>
      <c r="C150" s="24"/>
      <c r="D150" s="171" t="s">
        <v>3606</v>
      </c>
      <c r="E150" s="171" t="s">
        <v>3607</v>
      </c>
      <c r="F150" s="171" t="s">
        <v>3608</v>
      </c>
      <c r="G150" s="171" t="s">
        <v>3606</v>
      </c>
      <c r="H150" s="171" t="s">
        <v>3606</v>
      </c>
      <c r="I150" s="171" t="s">
        <v>3606</v>
      </c>
      <c r="J150" s="171" t="s">
        <v>3609</v>
      </c>
      <c r="K150" s="171" t="s">
        <v>3606</v>
      </c>
      <c r="L150" s="171" t="s">
        <v>3610</v>
      </c>
      <c r="M150" s="171" t="s">
        <v>3606</v>
      </c>
      <c r="N150" s="171" t="s">
        <v>3606</v>
      </c>
      <c r="O150" s="171" t="s">
        <v>3606</v>
      </c>
      <c r="P150" s="171" t="s">
        <v>3606</v>
      </c>
      <c r="Q150" s="171" t="s">
        <v>3606</v>
      </c>
      <c r="R150" s="171" t="s">
        <v>3606</v>
      </c>
      <c r="S150" s="171" t="s">
        <v>3611</v>
      </c>
      <c r="T150" s="171" t="s">
        <v>3606</v>
      </c>
      <c r="U150" s="171" t="s">
        <v>3606</v>
      </c>
      <c r="V150" s="171" t="s">
        <v>3606</v>
      </c>
      <c r="W150" s="171" t="s">
        <v>3606</v>
      </c>
      <c r="X150" s="171" t="s">
        <v>3612</v>
      </c>
      <c r="Y150" s="171" t="s">
        <v>3606</v>
      </c>
      <c r="Z150" s="171" t="s">
        <v>3606</v>
      </c>
      <c r="AA150" s="171" t="s">
        <v>3613</v>
      </c>
      <c r="AB150" s="171" t="s">
        <v>3606</v>
      </c>
      <c r="AC150" s="171" t="s">
        <v>3606</v>
      </c>
      <c r="AD150" s="171" t="s">
        <v>3606</v>
      </c>
      <c r="AE150" s="171" t="s">
        <v>3606</v>
      </c>
      <c r="AF150" s="171" t="s">
        <v>3606</v>
      </c>
      <c r="AG150" s="171" t="s">
        <v>3606</v>
      </c>
      <c r="AH150" s="171" t="s">
        <v>3606</v>
      </c>
      <c r="AI150" s="171" t="s">
        <v>3606</v>
      </c>
      <c r="AJ150" s="171" t="s">
        <v>3614</v>
      </c>
      <c r="AK150" s="171" t="s">
        <v>3606</v>
      </c>
      <c r="AL150" s="171" t="s">
        <v>3606</v>
      </c>
      <c r="AM150" s="171" t="s">
        <v>3606</v>
      </c>
      <c r="AN150" s="171" t="s">
        <v>3615</v>
      </c>
      <c r="AO150" s="171" t="s">
        <v>3616</v>
      </c>
      <c r="AP150" s="171" t="s">
        <v>3606</v>
      </c>
      <c r="AQ150" s="151"/>
      <c r="AR150" s="171" t="s">
        <v>3606</v>
      </c>
      <c r="AS150" s="171" t="s">
        <v>3606</v>
      </c>
      <c r="AT150" s="171" t="s">
        <v>3606</v>
      </c>
      <c r="AU150" s="171" t="s">
        <v>3606</v>
      </c>
      <c r="AV150" s="171" t="s">
        <v>3606</v>
      </c>
      <c r="AW150" s="171" t="s">
        <v>3606</v>
      </c>
      <c r="AX150" s="171" t="s">
        <v>3606</v>
      </c>
      <c r="AY150" s="171" t="s">
        <v>3606</v>
      </c>
      <c r="AZ150" s="171" t="s">
        <v>3606</v>
      </c>
      <c r="BA150" s="171" t="s">
        <v>3606</v>
      </c>
      <c r="BB150" s="171" t="s">
        <v>3617</v>
      </c>
      <c r="BC150" s="171" t="s">
        <v>3606</v>
      </c>
    </row>
    <row r="151" spans="1:55" ht="70" x14ac:dyDescent="0.15">
      <c r="A151" s="26" t="s">
        <v>274</v>
      </c>
      <c r="B151" s="24" t="s">
        <v>275</v>
      </c>
      <c r="C151" s="24"/>
      <c r="R151" s="13"/>
      <c r="S151" s="13"/>
      <c r="AG151" s="30"/>
      <c r="BC151" s="13"/>
    </row>
    <row r="152" spans="1:55" ht="409.6" x14ac:dyDescent="0.15">
      <c r="A152" s="14">
        <v>12</v>
      </c>
      <c r="B152" s="24" t="s">
        <v>276</v>
      </c>
      <c r="C152" s="24"/>
      <c r="D152" s="171" t="s">
        <v>3618</v>
      </c>
      <c r="E152" s="171" t="s">
        <v>3619</v>
      </c>
      <c r="F152" s="171" t="s">
        <v>3620</v>
      </c>
      <c r="G152" s="171" t="s">
        <v>3621</v>
      </c>
      <c r="H152" s="171" t="s">
        <v>3622</v>
      </c>
      <c r="I152" s="171" t="s">
        <v>1420</v>
      </c>
      <c r="J152" s="171" t="s">
        <v>3623</v>
      </c>
      <c r="K152" s="171" t="s">
        <v>3624</v>
      </c>
      <c r="L152" s="171" t="s">
        <v>3625</v>
      </c>
      <c r="M152" s="171" t="s">
        <v>3626</v>
      </c>
      <c r="N152" s="171" t="s">
        <v>3627</v>
      </c>
      <c r="O152" s="171" t="s">
        <v>3628</v>
      </c>
      <c r="P152" s="171" t="s">
        <v>3629</v>
      </c>
      <c r="Q152" s="171" t="s">
        <v>3630</v>
      </c>
      <c r="R152" s="171" t="s">
        <v>3631</v>
      </c>
      <c r="S152" s="171" t="s">
        <v>3632</v>
      </c>
      <c r="T152" s="171" t="s">
        <v>3633</v>
      </c>
      <c r="U152" s="171" t="s">
        <v>3634</v>
      </c>
      <c r="V152" s="171" t="s">
        <v>3635</v>
      </c>
      <c r="W152" s="171" t="s">
        <v>3636</v>
      </c>
      <c r="X152" s="171" t="s">
        <v>3637</v>
      </c>
      <c r="Y152" s="171" t="s">
        <v>3638</v>
      </c>
      <c r="Z152" s="171" t="s">
        <v>3639</v>
      </c>
      <c r="AA152" s="171" t="s">
        <v>3640</v>
      </c>
      <c r="AB152" s="171" t="s">
        <v>3641</v>
      </c>
      <c r="AC152" s="171" t="s">
        <v>3642</v>
      </c>
      <c r="AD152" s="171" t="s">
        <v>3643</v>
      </c>
      <c r="AE152" s="171" t="s">
        <v>3644</v>
      </c>
      <c r="AF152" s="171" t="s">
        <v>3645</v>
      </c>
      <c r="AG152" s="171" t="s">
        <v>3646</v>
      </c>
      <c r="AH152" s="171" t="s">
        <v>3647</v>
      </c>
      <c r="AI152" s="171" t="s">
        <v>3648</v>
      </c>
      <c r="AJ152" s="171" t="s">
        <v>2213</v>
      </c>
      <c r="AK152" s="171" t="s">
        <v>3649</v>
      </c>
      <c r="AL152" s="171" t="s">
        <v>3650</v>
      </c>
      <c r="AM152" s="171" t="s">
        <v>3651</v>
      </c>
      <c r="AN152" s="171" t="s">
        <v>3652</v>
      </c>
      <c r="AO152" s="171" t="s">
        <v>3653</v>
      </c>
      <c r="AP152" s="171" t="s">
        <v>3654</v>
      </c>
      <c r="AQ152" s="151"/>
      <c r="AR152" s="171" t="s">
        <v>3655</v>
      </c>
      <c r="AS152" s="171" t="s">
        <v>3656</v>
      </c>
      <c r="AT152" s="171" t="s">
        <v>3657</v>
      </c>
      <c r="AU152" s="171" t="s">
        <v>3658</v>
      </c>
      <c r="AV152" s="171" t="s">
        <v>3659</v>
      </c>
      <c r="AW152" s="171" t="s">
        <v>3660</v>
      </c>
      <c r="AX152" s="171" t="s">
        <v>3661</v>
      </c>
      <c r="AY152" s="171" t="s">
        <v>3662</v>
      </c>
      <c r="AZ152" s="171" t="s">
        <v>3663</v>
      </c>
      <c r="BA152" s="171" t="s">
        <v>3664</v>
      </c>
      <c r="BB152" s="171" t="s">
        <v>3665</v>
      </c>
      <c r="BC152" s="171" t="s">
        <v>3666</v>
      </c>
    </row>
    <row r="153" spans="1:55" ht="56" x14ac:dyDescent="0.15">
      <c r="A153" s="26" t="s">
        <v>277</v>
      </c>
      <c r="B153" s="24" t="s">
        <v>221</v>
      </c>
      <c r="C153" s="24"/>
      <c r="R153" s="13"/>
      <c r="S153" s="13"/>
      <c r="AG153" s="30"/>
      <c r="BC153" s="13"/>
    </row>
    <row r="154" spans="1:55" ht="112" x14ac:dyDescent="0.15">
      <c r="A154" s="26" t="s">
        <v>278</v>
      </c>
      <c r="B154" s="24" t="s">
        <v>239</v>
      </c>
      <c r="C154" s="24"/>
      <c r="R154" s="13"/>
      <c r="S154" s="13"/>
      <c r="AG154" s="30"/>
      <c r="BC154" s="13"/>
    </row>
    <row r="155" spans="1:55" x14ac:dyDescent="0.15">
      <c r="A155" s="17" t="s">
        <v>279</v>
      </c>
      <c r="B155" s="24"/>
      <c r="C155" s="24"/>
      <c r="R155" s="13"/>
      <c r="S155" s="13"/>
      <c r="AG155" s="30"/>
      <c r="BC155" s="13"/>
    </row>
    <row r="156" spans="1:55" ht="409.6" x14ac:dyDescent="0.15">
      <c r="A156" s="14">
        <v>13</v>
      </c>
      <c r="B156" s="24" t="s">
        <v>280</v>
      </c>
      <c r="C156" s="24"/>
      <c r="D156" s="171" t="s">
        <v>3667</v>
      </c>
      <c r="E156" s="171" t="s">
        <v>3668</v>
      </c>
      <c r="F156" s="171" t="s">
        <v>3669</v>
      </c>
      <c r="G156" s="171" t="s">
        <v>3670</v>
      </c>
      <c r="H156" s="171" t="s">
        <v>3671</v>
      </c>
      <c r="I156" s="171" t="s">
        <v>3672</v>
      </c>
      <c r="J156" s="171" t="s">
        <v>3673</v>
      </c>
      <c r="K156" s="171" t="s">
        <v>3674</v>
      </c>
      <c r="L156" s="171" t="s">
        <v>3675</v>
      </c>
      <c r="M156" s="171" t="s">
        <v>3676</v>
      </c>
      <c r="N156" s="171" t="s">
        <v>3677</v>
      </c>
      <c r="O156" s="171" t="s">
        <v>3678</v>
      </c>
      <c r="P156" s="171" t="s">
        <v>3679</v>
      </c>
      <c r="Q156" s="171" t="s">
        <v>3680</v>
      </c>
      <c r="R156" s="171" t="s">
        <v>3681</v>
      </c>
      <c r="S156" s="171" t="s">
        <v>3682</v>
      </c>
      <c r="T156" s="171" t="s">
        <v>3683</v>
      </c>
      <c r="U156" s="171" t="s">
        <v>3684</v>
      </c>
      <c r="V156" s="171" t="s">
        <v>3685</v>
      </c>
      <c r="W156" s="171" t="s">
        <v>3686</v>
      </c>
      <c r="X156" s="171" t="s">
        <v>3687</v>
      </c>
      <c r="Y156" s="171" t="s">
        <v>3688</v>
      </c>
      <c r="Z156" s="171" t="s">
        <v>3689</v>
      </c>
      <c r="AA156" s="171" t="s">
        <v>3690</v>
      </c>
      <c r="AB156" s="171" t="s">
        <v>3691</v>
      </c>
      <c r="AC156" s="171" t="s">
        <v>3692</v>
      </c>
      <c r="AD156" s="171" t="s">
        <v>3693</v>
      </c>
      <c r="AE156" s="171" t="s">
        <v>3694</v>
      </c>
      <c r="AF156" s="171" t="s">
        <v>3695</v>
      </c>
      <c r="AG156" s="171" t="s">
        <v>3696</v>
      </c>
      <c r="AH156" s="171" t="s">
        <v>3697</v>
      </c>
      <c r="AI156" s="171" t="s">
        <v>3698</v>
      </c>
      <c r="AJ156" s="171" t="s">
        <v>3699</v>
      </c>
      <c r="AK156" s="171" t="s">
        <v>3700</v>
      </c>
      <c r="AL156" s="171" t="s">
        <v>3701</v>
      </c>
      <c r="AM156" s="171" t="s">
        <v>3702</v>
      </c>
      <c r="AN156" s="171" t="s">
        <v>3703</v>
      </c>
      <c r="AO156" s="171" t="s">
        <v>3704</v>
      </c>
      <c r="AP156" s="171" t="s">
        <v>3705</v>
      </c>
      <c r="AQ156" s="151"/>
      <c r="AR156" s="171" t="s">
        <v>3706</v>
      </c>
      <c r="AS156" s="171" t="s">
        <v>3707</v>
      </c>
      <c r="AT156" s="171" t="s">
        <v>3708</v>
      </c>
      <c r="AU156" s="171" t="s">
        <v>3709</v>
      </c>
      <c r="AV156" s="171" t="s">
        <v>3710</v>
      </c>
      <c r="AW156" s="171" t="s">
        <v>3711</v>
      </c>
      <c r="AX156" s="171" t="s">
        <v>3712</v>
      </c>
      <c r="AY156" s="171" t="s">
        <v>3713</v>
      </c>
      <c r="AZ156" s="171" t="s">
        <v>3714</v>
      </c>
      <c r="BA156" s="171" t="s">
        <v>3715</v>
      </c>
      <c r="BB156" s="171" t="s">
        <v>3716</v>
      </c>
      <c r="BC156" s="171" t="s">
        <v>3717</v>
      </c>
    </row>
    <row r="157" spans="1:55" ht="409.6" x14ac:dyDescent="0.15">
      <c r="A157" s="26" t="s">
        <v>281</v>
      </c>
      <c r="B157" s="24" t="s">
        <v>282</v>
      </c>
      <c r="C157" s="24"/>
      <c r="D157" s="31" t="s">
        <v>1142</v>
      </c>
      <c r="E157" s="24"/>
      <c r="F157" s="24" t="s">
        <v>1225</v>
      </c>
      <c r="G157" s="24"/>
      <c r="H157" s="24"/>
      <c r="I157" s="24" t="s">
        <v>1421</v>
      </c>
      <c r="J157" s="24"/>
      <c r="K157" s="24"/>
      <c r="L157" s="24"/>
      <c r="M157" s="24"/>
      <c r="N157" s="24"/>
      <c r="O157" s="31" t="s">
        <v>1803</v>
      </c>
      <c r="P157" s="24"/>
      <c r="Q157" s="24"/>
      <c r="R157" s="24" t="s">
        <v>329</v>
      </c>
      <c r="T157" s="24" t="s">
        <v>362</v>
      </c>
      <c r="U157" s="24"/>
      <c r="V157" s="31" t="s">
        <v>408</v>
      </c>
      <c r="W157" s="24" t="s">
        <v>559</v>
      </c>
      <c r="X157" s="24" t="s">
        <v>526</v>
      </c>
      <c r="Y157" s="24"/>
      <c r="Z157" s="24" t="s">
        <v>895</v>
      </c>
      <c r="AA157" s="24"/>
      <c r="AB157" s="24"/>
      <c r="AC157" s="24" t="s">
        <v>590</v>
      </c>
      <c r="AD157" s="24"/>
      <c r="AE157" s="24"/>
      <c r="AF157" s="24"/>
      <c r="AG157" s="31"/>
      <c r="AH157" s="24"/>
      <c r="AI157" s="24"/>
      <c r="AJ157" s="24"/>
      <c r="AK157" s="31" t="s">
        <v>704</v>
      </c>
      <c r="AL157" s="24"/>
      <c r="AM157" s="24"/>
      <c r="AN157" s="24" t="s">
        <v>2313</v>
      </c>
      <c r="AO157" s="24"/>
      <c r="AP157" s="24"/>
      <c r="AR157" s="31" t="s">
        <v>2521</v>
      </c>
      <c r="AS157" s="24"/>
      <c r="AT157" s="24" t="s">
        <v>2600</v>
      </c>
      <c r="AU157" s="24"/>
      <c r="AV157" s="24" t="s">
        <v>2708</v>
      </c>
      <c r="AW157" s="24"/>
      <c r="AX157" s="24"/>
      <c r="AY157" s="24" t="s">
        <v>2880</v>
      </c>
      <c r="AZ157" s="31" t="s">
        <v>2962</v>
      </c>
      <c r="BA157" s="24"/>
      <c r="BB157" s="24"/>
      <c r="BC157" s="24"/>
    </row>
    <row r="158" spans="1:55" ht="409.6" x14ac:dyDescent="0.15">
      <c r="A158" s="26" t="s">
        <v>283</v>
      </c>
      <c r="B158" s="24" t="s">
        <v>284</v>
      </c>
      <c r="C158" s="24"/>
      <c r="Q158" s="24" t="s">
        <v>832</v>
      </c>
      <c r="R158" s="13"/>
      <c r="S158" s="13"/>
      <c r="U158" s="31" t="s">
        <v>851</v>
      </c>
      <c r="AA158" s="24" t="s">
        <v>1914</v>
      </c>
      <c r="AD158" s="31" t="s">
        <v>666</v>
      </c>
      <c r="AG158" s="30"/>
      <c r="AO158" s="31" t="s">
        <v>2393</v>
      </c>
      <c r="BA158" s="31" t="s">
        <v>3089</v>
      </c>
      <c r="BC158" s="13"/>
    </row>
    <row r="159" spans="1:55" ht="358" x14ac:dyDescent="0.15">
      <c r="A159" s="26" t="s">
        <v>285</v>
      </c>
      <c r="B159" s="24" t="s">
        <v>286</v>
      </c>
      <c r="C159" s="24"/>
      <c r="R159" s="13"/>
      <c r="S159" s="24" t="s">
        <v>1829</v>
      </c>
      <c r="AF159" s="31" t="s">
        <v>2002</v>
      </c>
      <c r="AG159" s="30"/>
      <c r="AS159" s="31" t="s">
        <v>2572</v>
      </c>
      <c r="AY159" s="24" t="s">
        <v>2881</v>
      </c>
      <c r="BB159" s="24" t="s">
        <v>3046</v>
      </c>
      <c r="BC159" s="31" t="s">
        <v>3121</v>
      </c>
    </row>
    <row r="160" spans="1:55" ht="409.6" x14ac:dyDescent="0.15">
      <c r="A160" s="14">
        <v>14</v>
      </c>
      <c r="B160" s="24" t="s">
        <v>287</v>
      </c>
      <c r="C160" s="24"/>
      <c r="D160" s="171" t="s">
        <v>3718</v>
      </c>
      <c r="E160" s="171" t="s">
        <v>3719</v>
      </c>
      <c r="F160" s="171" t="s">
        <v>3720</v>
      </c>
      <c r="G160" s="171" t="s">
        <v>3721</v>
      </c>
      <c r="H160" s="171" t="s">
        <v>3722</v>
      </c>
      <c r="I160" s="171" t="s">
        <v>3723</v>
      </c>
      <c r="J160" s="171" t="s">
        <v>3724</v>
      </c>
      <c r="K160" s="171" t="s">
        <v>3725</v>
      </c>
      <c r="L160" s="171" t="s">
        <v>3726</v>
      </c>
      <c r="M160" s="171" t="s">
        <v>3727</v>
      </c>
      <c r="N160" s="171" t="s">
        <v>3728</v>
      </c>
      <c r="O160" s="171" t="s">
        <v>3729</v>
      </c>
      <c r="P160" s="171" t="s">
        <v>3730</v>
      </c>
      <c r="Q160" s="171" t="s">
        <v>3731</v>
      </c>
      <c r="R160" s="171" t="s">
        <v>3732</v>
      </c>
      <c r="S160" s="171" t="s">
        <v>3733</v>
      </c>
      <c r="T160" s="171" t="s">
        <v>3734</v>
      </c>
      <c r="U160" s="171" t="s">
        <v>3735</v>
      </c>
      <c r="V160" s="171" t="s">
        <v>3736</v>
      </c>
      <c r="W160" s="171" t="s">
        <v>3737</v>
      </c>
      <c r="X160" s="171" t="s">
        <v>3738</v>
      </c>
      <c r="Y160" s="171" t="s">
        <v>3739</v>
      </c>
      <c r="Z160" s="171" t="s">
        <v>3740</v>
      </c>
      <c r="AA160" s="171" t="s">
        <v>3741</v>
      </c>
      <c r="AB160" s="171" t="s">
        <v>3742</v>
      </c>
      <c r="AC160" s="171" t="s">
        <v>3743</v>
      </c>
      <c r="AD160" s="171" t="s">
        <v>3744</v>
      </c>
      <c r="AE160" s="171" t="s">
        <v>3745</v>
      </c>
      <c r="AF160" s="171" t="s">
        <v>3746</v>
      </c>
      <c r="AG160" s="171" t="s">
        <v>3747</v>
      </c>
      <c r="AH160" s="171" t="s">
        <v>3748</v>
      </c>
      <c r="AI160" s="171" t="s">
        <v>3749</v>
      </c>
      <c r="AJ160" s="171" t="s">
        <v>3750</v>
      </c>
      <c r="AK160" s="171" t="s">
        <v>3751</v>
      </c>
      <c r="AL160" s="171" t="s">
        <v>3752</v>
      </c>
      <c r="AM160" s="171" t="s">
        <v>3753</v>
      </c>
      <c r="AN160" s="171" t="s">
        <v>3754</v>
      </c>
      <c r="AO160" s="171" t="s">
        <v>2394</v>
      </c>
      <c r="AP160" s="171" t="s">
        <v>3755</v>
      </c>
      <c r="AQ160" s="151"/>
      <c r="AR160" s="171" t="s">
        <v>2522</v>
      </c>
      <c r="AS160" s="171" t="s">
        <v>3756</v>
      </c>
      <c r="AT160" s="171" t="s">
        <v>3757</v>
      </c>
      <c r="AU160" s="171" t="s">
        <v>3758</v>
      </c>
      <c r="AV160" s="171" t="s">
        <v>3759</v>
      </c>
      <c r="AW160" s="171" t="s">
        <v>3760</v>
      </c>
      <c r="AX160" s="171" t="s">
        <v>3761</v>
      </c>
      <c r="AY160" s="171" t="s">
        <v>3762</v>
      </c>
      <c r="AZ160" s="171" t="s">
        <v>3763</v>
      </c>
      <c r="BA160" s="171" t="s">
        <v>3764</v>
      </c>
      <c r="BB160" s="171" t="s">
        <v>3765</v>
      </c>
      <c r="BC160" s="171" t="s">
        <v>3766</v>
      </c>
    </row>
    <row r="161" spans="1:55" ht="409.6" x14ac:dyDescent="0.15">
      <c r="A161" s="14">
        <v>15</v>
      </c>
      <c r="B161" s="24" t="s">
        <v>288</v>
      </c>
      <c r="C161" s="24"/>
      <c r="D161" s="171" t="s">
        <v>3767</v>
      </c>
      <c r="E161" s="171" t="s">
        <v>3768</v>
      </c>
      <c r="F161" s="171" t="s">
        <v>3769</v>
      </c>
      <c r="G161" s="171" t="s">
        <v>3770</v>
      </c>
      <c r="H161" s="171" t="s">
        <v>3771</v>
      </c>
      <c r="I161" s="171" t="s">
        <v>3772</v>
      </c>
      <c r="J161" s="171" t="s">
        <v>3773</v>
      </c>
      <c r="K161" s="171" t="s">
        <v>3774</v>
      </c>
      <c r="L161" s="171" t="s">
        <v>3775</v>
      </c>
      <c r="M161" s="171" t="s">
        <v>3776</v>
      </c>
      <c r="N161" s="171" t="s">
        <v>3777</v>
      </c>
      <c r="O161" s="171" t="s">
        <v>3778</v>
      </c>
      <c r="P161" s="171" t="s">
        <v>3779</v>
      </c>
      <c r="Q161" s="171" t="s">
        <v>3780</v>
      </c>
      <c r="R161" s="171" t="s">
        <v>3781</v>
      </c>
      <c r="S161" s="171" t="s">
        <v>3782</v>
      </c>
      <c r="T161" s="171" t="s">
        <v>3783</v>
      </c>
      <c r="U161" s="171" t="s">
        <v>3784</v>
      </c>
      <c r="V161" s="171" t="s">
        <v>3785</v>
      </c>
      <c r="W161" s="171" t="s">
        <v>3786</v>
      </c>
      <c r="X161" s="171" t="s">
        <v>3787</v>
      </c>
      <c r="Y161" s="171" t="s">
        <v>3788</v>
      </c>
      <c r="Z161" s="171" t="s">
        <v>3789</v>
      </c>
      <c r="AA161" s="171" t="s">
        <v>3790</v>
      </c>
      <c r="AB161" s="171" t="s">
        <v>3791</v>
      </c>
      <c r="AC161" s="171" t="s">
        <v>3792</v>
      </c>
      <c r="AD161" s="171" t="s">
        <v>3793</v>
      </c>
      <c r="AE161" s="171" t="s">
        <v>3794</v>
      </c>
      <c r="AF161" s="171" t="s">
        <v>3795</v>
      </c>
      <c r="AG161" s="171" t="s">
        <v>3796</v>
      </c>
      <c r="AH161" s="171" t="s">
        <v>3797</v>
      </c>
      <c r="AI161" s="171" t="s">
        <v>3798</v>
      </c>
      <c r="AJ161" s="171" t="s">
        <v>2214</v>
      </c>
      <c r="AK161" s="171" t="s">
        <v>3799</v>
      </c>
      <c r="AL161" s="171" t="s">
        <v>3800</v>
      </c>
      <c r="AM161" s="171" t="s">
        <v>3801</v>
      </c>
      <c r="AN161" s="171" t="s">
        <v>3802</v>
      </c>
      <c r="AO161" s="171" t="s">
        <v>3803</v>
      </c>
      <c r="AP161" s="171" t="s">
        <v>3804</v>
      </c>
      <c r="AQ161" s="151"/>
      <c r="AR161" s="171" t="s">
        <v>3805</v>
      </c>
      <c r="AS161" s="171" t="s">
        <v>3806</v>
      </c>
      <c r="AT161" s="171" t="s">
        <v>2601</v>
      </c>
      <c r="AU161" s="171" t="s">
        <v>3807</v>
      </c>
      <c r="AV161" s="171" t="s">
        <v>3808</v>
      </c>
      <c r="AW161" s="171" t="s">
        <v>3809</v>
      </c>
      <c r="AX161" s="171" t="s">
        <v>3810</v>
      </c>
      <c r="AY161" s="171" t="s">
        <v>3811</v>
      </c>
      <c r="AZ161" s="171" t="s">
        <v>3812</v>
      </c>
      <c r="BA161" s="171" t="s">
        <v>3813</v>
      </c>
      <c r="BB161" s="171" t="s">
        <v>3814</v>
      </c>
      <c r="BC161" s="171" t="s">
        <v>3815</v>
      </c>
    </row>
    <row r="162" spans="1:55" ht="56" x14ac:dyDescent="0.15">
      <c r="A162" s="26" t="s">
        <v>289</v>
      </c>
      <c r="B162" s="24" t="s">
        <v>221</v>
      </c>
      <c r="C162" s="24"/>
      <c r="R162" s="13"/>
      <c r="S162" s="13"/>
      <c r="AG162" s="30"/>
      <c r="AJ162" s="30"/>
      <c r="BC162" s="13"/>
    </row>
    <row r="163" spans="1:55" x14ac:dyDescent="0.15">
      <c r="B163" s="24"/>
      <c r="C163" s="24"/>
      <c r="R163" s="13"/>
      <c r="S163" s="13"/>
      <c r="AG163" s="30"/>
      <c r="BC163" s="13"/>
    </row>
    <row r="164" spans="1:55" x14ac:dyDescent="0.15">
      <c r="A164" s="17" t="s">
        <v>290</v>
      </c>
      <c r="B164" s="24"/>
      <c r="C164" s="24"/>
      <c r="R164" s="13"/>
      <c r="S164" s="13"/>
      <c r="AG164" s="30"/>
      <c r="BC164" s="13"/>
    </row>
    <row r="165" spans="1:55" ht="409.6" x14ac:dyDescent="0.15">
      <c r="A165" s="14">
        <v>16</v>
      </c>
      <c r="B165" s="24" t="s">
        <v>291</v>
      </c>
      <c r="C165" s="24"/>
      <c r="D165" s="171" t="s">
        <v>3816</v>
      </c>
      <c r="E165" s="171" t="s">
        <v>3816</v>
      </c>
      <c r="F165" s="171" t="s">
        <v>3817</v>
      </c>
      <c r="G165" s="171" t="s">
        <v>3816</v>
      </c>
      <c r="H165" s="171" t="s">
        <v>3818</v>
      </c>
      <c r="I165" s="171" t="s">
        <v>3816</v>
      </c>
      <c r="J165" s="171" t="s">
        <v>3819</v>
      </c>
      <c r="K165" s="171" t="s">
        <v>3820</v>
      </c>
      <c r="L165" s="171" t="s">
        <v>3821</v>
      </c>
      <c r="M165" s="171" t="s">
        <v>3822</v>
      </c>
      <c r="N165" s="171" t="s">
        <v>3823</v>
      </c>
      <c r="O165" s="171" t="s">
        <v>3824</v>
      </c>
      <c r="P165" s="171" t="s">
        <v>3825</v>
      </c>
      <c r="Q165" s="171" t="s">
        <v>3826</v>
      </c>
      <c r="R165" s="171" t="s">
        <v>3827</v>
      </c>
      <c r="S165" s="171" t="s">
        <v>3828</v>
      </c>
      <c r="T165" s="171" t="s">
        <v>3829</v>
      </c>
      <c r="U165" s="171" t="s">
        <v>3830</v>
      </c>
      <c r="V165" s="171" t="s">
        <v>3831</v>
      </c>
      <c r="W165" s="171" t="s">
        <v>3832</v>
      </c>
      <c r="X165" s="171" t="s">
        <v>3833</v>
      </c>
      <c r="Y165" s="171" t="s">
        <v>3834</v>
      </c>
      <c r="Z165" s="171" t="s">
        <v>3835</v>
      </c>
      <c r="AA165" s="171" t="s">
        <v>3836</v>
      </c>
      <c r="AB165" s="171" t="s">
        <v>3837</v>
      </c>
      <c r="AC165" s="171" t="s">
        <v>3838</v>
      </c>
      <c r="AD165" s="171" t="s">
        <v>3839</v>
      </c>
      <c r="AE165" s="171" t="s">
        <v>3840</v>
      </c>
      <c r="AF165" s="171" t="s">
        <v>3841</v>
      </c>
      <c r="AG165" s="171" t="s">
        <v>3842</v>
      </c>
      <c r="AH165" s="171" t="s">
        <v>3843</v>
      </c>
      <c r="AI165" s="171" t="s">
        <v>3844</v>
      </c>
      <c r="AJ165" s="171" t="s">
        <v>2215</v>
      </c>
      <c r="AK165" s="171" t="s">
        <v>3845</v>
      </c>
      <c r="AL165" s="171" t="s">
        <v>3846</v>
      </c>
      <c r="AM165" s="171" t="s">
        <v>3847</v>
      </c>
      <c r="AN165" s="171" t="s">
        <v>3848</v>
      </c>
      <c r="AO165" s="171" t="s">
        <v>3849</v>
      </c>
      <c r="AP165" s="171" t="s">
        <v>3850</v>
      </c>
      <c r="AQ165" s="151"/>
      <c r="AR165" s="171" t="s">
        <v>3851</v>
      </c>
      <c r="AS165" s="171" t="s">
        <v>3852</v>
      </c>
      <c r="AT165" s="171" t="s">
        <v>3853</v>
      </c>
      <c r="AU165" s="171" t="s">
        <v>3854</v>
      </c>
      <c r="AV165" s="171" t="s">
        <v>3855</v>
      </c>
      <c r="AW165" s="171" t="s">
        <v>3856</v>
      </c>
      <c r="AX165" s="171" t="s">
        <v>3857</v>
      </c>
      <c r="AY165" s="171" t="s">
        <v>3858</v>
      </c>
      <c r="AZ165" s="171" t="s">
        <v>3859</v>
      </c>
      <c r="BA165" s="171" t="s">
        <v>3860</v>
      </c>
      <c r="BB165" s="171" t="s">
        <v>3861</v>
      </c>
      <c r="BC165" s="171" t="s">
        <v>3862</v>
      </c>
    </row>
    <row r="166" spans="1:55" ht="409.6" x14ac:dyDescent="0.15">
      <c r="B166" s="24" t="s">
        <v>292</v>
      </c>
      <c r="C166" s="24"/>
      <c r="F166" s="24" t="s">
        <v>1226</v>
      </c>
      <c r="H166" s="31" t="s">
        <v>1346</v>
      </c>
      <c r="M166" s="31" t="s">
        <v>1666</v>
      </c>
      <c r="R166" s="13"/>
      <c r="S166" s="13"/>
      <c r="V166" s="31" t="s">
        <v>409</v>
      </c>
      <c r="AB166" s="24"/>
      <c r="AG166" s="30"/>
      <c r="AJ166" s="24"/>
      <c r="AM166" s="24"/>
      <c r="AN166" s="24"/>
      <c r="AR166" s="24"/>
      <c r="AV166" s="24" t="s">
        <v>2712</v>
      </c>
      <c r="AX166" s="31" t="s">
        <v>2825</v>
      </c>
      <c r="BB166" s="24" t="s">
        <v>3047</v>
      </c>
      <c r="BC166" s="13"/>
    </row>
    <row r="167" spans="1:55" ht="112" x14ac:dyDescent="0.15">
      <c r="B167" s="24" t="s">
        <v>293</v>
      </c>
      <c r="C167" s="24"/>
      <c r="R167" s="13"/>
      <c r="S167" s="13"/>
      <c r="Y167" s="31" t="s">
        <v>446</v>
      </c>
      <c r="AG167" s="30"/>
      <c r="BC167" s="13"/>
    </row>
    <row r="168" spans="1:55" ht="306" x14ac:dyDescent="0.15">
      <c r="B168" s="24" t="s">
        <v>294</v>
      </c>
      <c r="C168" s="24"/>
      <c r="R168" s="13"/>
      <c r="S168" s="13"/>
      <c r="AG168" s="30"/>
      <c r="AJ168" s="24" t="s">
        <v>6761</v>
      </c>
      <c r="BC168" s="13"/>
    </row>
    <row r="169" spans="1:55" ht="306" x14ac:dyDescent="0.15">
      <c r="B169" s="24" t="s">
        <v>295</v>
      </c>
      <c r="C169" s="24"/>
      <c r="R169" s="13"/>
      <c r="S169" s="13"/>
      <c r="AG169" s="30"/>
      <c r="AJ169" s="24" t="s">
        <v>6761</v>
      </c>
      <c r="BC169" s="13"/>
    </row>
    <row r="170" spans="1:55" ht="306" x14ac:dyDescent="0.15">
      <c r="B170" s="24" t="s">
        <v>296</v>
      </c>
      <c r="C170" s="24"/>
      <c r="R170" s="13"/>
      <c r="S170" s="13"/>
      <c r="AG170" s="30"/>
      <c r="AJ170" s="24" t="s">
        <v>6761</v>
      </c>
      <c r="BC170" s="13"/>
    </row>
    <row r="171" spans="1:55" ht="56" x14ac:dyDescent="0.15">
      <c r="B171" s="24" t="s">
        <v>297</v>
      </c>
      <c r="C171" s="24"/>
      <c r="R171" s="13"/>
      <c r="S171" s="13"/>
      <c r="AG171" s="30"/>
      <c r="BC171" s="13"/>
    </row>
    <row r="172" spans="1:55" x14ac:dyDescent="0.15">
      <c r="B172" s="24"/>
      <c r="C172" s="24"/>
      <c r="R172" s="13"/>
      <c r="S172" s="13"/>
      <c r="AG172" s="30"/>
      <c r="BC172" s="13"/>
    </row>
    <row r="173" spans="1:55" x14ac:dyDescent="0.15">
      <c r="A173" s="17" t="s">
        <v>298</v>
      </c>
      <c r="B173" s="24"/>
      <c r="C173" s="24"/>
      <c r="R173" s="13"/>
      <c r="S173" s="13"/>
      <c r="AG173" s="30"/>
      <c r="BC173" s="13"/>
    </row>
    <row r="174" spans="1:55" ht="409.6" x14ac:dyDescent="0.15">
      <c r="A174" s="14">
        <v>17</v>
      </c>
      <c r="B174" s="24" t="s">
        <v>299</v>
      </c>
      <c r="C174" s="24"/>
      <c r="D174" s="171" t="s">
        <v>3863</v>
      </c>
      <c r="E174" s="171" t="s">
        <v>3863</v>
      </c>
      <c r="F174" s="171" t="s">
        <v>3863</v>
      </c>
      <c r="G174" s="171" t="s">
        <v>3864</v>
      </c>
      <c r="H174" s="171" t="s">
        <v>3865</v>
      </c>
      <c r="I174" s="171" t="s">
        <v>3863</v>
      </c>
      <c r="J174" s="171" t="s">
        <v>3866</v>
      </c>
      <c r="K174" s="171" t="s">
        <v>3867</v>
      </c>
      <c r="L174" s="171" t="s">
        <v>3868</v>
      </c>
      <c r="M174" s="171" t="s">
        <v>3869</v>
      </c>
      <c r="N174" s="171" t="s">
        <v>3870</v>
      </c>
      <c r="O174" s="171" t="s">
        <v>3866</v>
      </c>
      <c r="P174" s="171" t="s">
        <v>3871</v>
      </c>
      <c r="Q174" s="171" t="s">
        <v>3872</v>
      </c>
      <c r="R174" s="171" t="s">
        <v>3873</v>
      </c>
      <c r="S174" s="171" t="s">
        <v>3874</v>
      </c>
      <c r="T174" s="171" t="s">
        <v>3875</v>
      </c>
      <c r="U174" s="171" t="s">
        <v>3876</v>
      </c>
      <c r="V174" s="171" t="s">
        <v>410</v>
      </c>
      <c r="W174" s="171" t="s">
        <v>3877</v>
      </c>
      <c r="X174" s="171" t="s">
        <v>3878</v>
      </c>
      <c r="Y174" s="171" t="s">
        <v>3879</v>
      </c>
      <c r="Z174" s="171" t="s">
        <v>3880</v>
      </c>
      <c r="AA174" s="171" t="s">
        <v>1915</v>
      </c>
      <c r="AB174" s="171" t="s">
        <v>3881</v>
      </c>
      <c r="AC174" s="171" t="s">
        <v>3882</v>
      </c>
      <c r="AD174" s="171" t="s">
        <v>3883</v>
      </c>
      <c r="AE174" s="171" t="s">
        <v>3884</v>
      </c>
      <c r="AF174" s="171" t="s">
        <v>3885</v>
      </c>
      <c r="AG174" s="171" t="s">
        <v>3886</v>
      </c>
      <c r="AH174" s="171" t="s">
        <v>2074</v>
      </c>
      <c r="AI174" s="171" t="s">
        <v>3887</v>
      </c>
      <c r="AJ174" s="171" t="s">
        <v>3888</v>
      </c>
      <c r="AK174" s="171" t="s">
        <v>3889</v>
      </c>
      <c r="AL174" s="171" t="s">
        <v>3890</v>
      </c>
      <c r="AM174" s="171" t="s">
        <v>3891</v>
      </c>
      <c r="AN174" s="171" t="s">
        <v>3892</v>
      </c>
      <c r="AO174" s="171" t="s">
        <v>3893</v>
      </c>
      <c r="AP174" s="171" t="s">
        <v>3894</v>
      </c>
      <c r="AQ174" s="151"/>
      <c r="AR174" s="171" t="s">
        <v>3895</v>
      </c>
      <c r="AS174" s="171" t="s">
        <v>2573</v>
      </c>
      <c r="AT174" s="171" t="s">
        <v>3896</v>
      </c>
      <c r="AU174" s="171" t="s">
        <v>3897</v>
      </c>
      <c r="AV174" s="171" t="s">
        <v>3898</v>
      </c>
      <c r="AW174" s="171" t="s">
        <v>3899</v>
      </c>
      <c r="AX174" s="171" t="s">
        <v>3900</v>
      </c>
      <c r="AY174" s="171" t="s">
        <v>3901</v>
      </c>
      <c r="AZ174" s="171" t="s">
        <v>3902</v>
      </c>
      <c r="BA174" s="171" t="s">
        <v>3903</v>
      </c>
      <c r="BB174" s="171" t="s">
        <v>3904</v>
      </c>
      <c r="BC174" s="171" t="s">
        <v>3905</v>
      </c>
    </row>
    <row r="175" spans="1:55" ht="409.6" x14ac:dyDescent="0.15">
      <c r="A175" s="26" t="s">
        <v>300</v>
      </c>
      <c r="B175" s="24" t="s">
        <v>301</v>
      </c>
      <c r="C175" s="24"/>
      <c r="D175" s="24"/>
      <c r="E175" s="24"/>
      <c r="F175" s="24"/>
      <c r="G175" s="24"/>
      <c r="H175" s="24"/>
      <c r="I175" s="24"/>
      <c r="J175" s="24"/>
      <c r="K175" s="24"/>
      <c r="L175" s="24"/>
      <c r="M175" s="31" t="s">
        <v>1667</v>
      </c>
      <c r="N175" s="31" t="s">
        <v>1707</v>
      </c>
      <c r="O175" s="24"/>
      <c r="P175" s="31" t="s">
        <v>305</v>
      </c>
      <c r="Q175" s="24" t="s">
        <v>833</v>
      </c>
      <c r="T175" s="24"/>
      <c r="U175" s="24"/>
      <c r="V175" s="24"/>
      <c r="W175" s="24"/>
      <c r="X175" s="24" t="s">
        <v>527</v>
      </c>
      <c r="Y175" s="24"/>
      <c r="AA175" s="24"/>
      <c r="AB175" s="24"/>
      <c r="AC175" s="24"/>
      <c r="AD175" s="24"/>
      <c r="AE175" s="24"/>
      <c r="AF175" s="31" t="s">
        <v>2003</v>
      </c>
      <c r="AG175" s="31"/>
      <c r="AH175" s="24"/>
      <c r="AI175" s="24"/>
      <c r="AJ175" s="24"/>
      <c r="AK175" s="24"/>
      <c r="AL175" s="24"/>
      <c r="AM175" s="24"/>
      <c r="AN175" s="24"/>
      <c r="AO175" s="24"/>
      <c r="AP175" s="24"/>
      <c r="AR175" s="24"/>
      <c r="AS175" s="24"/>
      <c r="AT175" s="24"/>
      <c r="AU175" s="24"/>
      <c r="AV175" s="24"/>
      <c r="AW175" s="24" t="s">
        <v>2782</v>
      </c>
      <c r="AX175" s="24"/>
      <c r="AY175" s="24"/>
      <c r="AZ175" s="24"/>
      <c r="BA175" s="24"/>
      <c r="BB175" s="24"/>
      <c r="BC175" s="24"/>
    </row>
  </sheetData>
  <sortState xmlns:xlrd2="http://schemas.microsoft.com/office/spreadsheetml/2017/richdata2" columnSort="1" ref="P11:AL176">
    <sortCondition ref="P23:AL23"/>
  </sortState>
  <hyperlinks>
    <hyperlink ref="X146" r:id="rId1" display="https://cjdebtreform.org/state/102 _x000a__x000a_Maryland state does have mandatory fees or surcharges._x000a__x000a_See, e.g. Md. Code Ann., Crim. Law §3-905(b) (“A person who violates this section [that prohibits opening a letter not addressed to them without permission] is guilty of a misdemeanor and on conviction is subject to imprisonment for 6 days and a fine of $ 15.”)_x000a__x000a_**_x000a__x000a_Notably, Maryland law provides courts the authority to adjust fines based on ability to pay._x000a__x000a_Md. Code Ann., Cts. &amp; Jud. Proc. § 7-504(c)_x000a__x000a_After an investigation that a court considers necessary as to the reasons for the failure or inability to pay a fine, the court:_x000a_(1) May order that the individual be committed to a correctional facility;_x000a_(2) May reduce the fine to an amount that the court determines the defendant is able to pay; or_x000a_(3) Subject to subsection (d) of this section, may direct that the individual be imprisoned until payment of:_x000a_(i) The fine; or_x000a_(ii) Part of the fine that is undischarged after a pro rata credit for time served instead of payment._x000a__x000a_" xr:uid="{BAEC7659-0093-EA4A-8077-E834532EA301}"/>
    <hyperlink ref="E105" r:id="rId2" display="http://www.akleg.gov/basis/statutes.asp" xr:uid="{CEF220F6-E725-EA41-9235-D4423B235510}"/>
    <hyperlink ref="G105" r:id="rId3" display="https://adobeindd.com/view/publications/f3b39ab5-1da5-409e-97a6-a0b060d2f578/1/publication-web-resources/pdf/FINAL_ARReport_Draft1_031419.pdf" xr:uid="{E1FA8BFA-2F81-CA4B-B8D6-3B158B542030}"/>
    <hyperlink ref="H105" r:id="rId4" display="https://leginfo.legislature.ca.gov/faces/billTextClient.xhtml?bill_id=201920200AB1869" xr:uid="{EA350478-9EDE-4045-8F1B-63BF34030485}"/>
    <hyperlink ref="J105" r:id="rId5" display="http://www.courtinnovation.org/sites/default/files/documents/HartfordBrochure.pdf" xr:uid="{4B10F4D6-CD08-E940-96DD-2A25F5293A0E}"/>
    <hyperlink ref="K105" r:id="rId6" display="https://delcode.delaware.gov/title29/c046/index.shtml" xr:uid="{69B14A21-A784-3340-BF22-1EE5998992D9}"/>
    <hyperlink ref="O105" r:id="rId7" display="https://legiscan.com/HI/text/HB903/2019" xr:uid="{52427078-BEE7-0346-826D-727EAEC96667}"/>
    <hyperlink ref="Q105" r:id="rId8" display="https://finesandfeesjusticecenter.org/articles/illinois-hb-4594-criminal-traffic-assessment-act/" xr:uid="{C9CC419E-180B-0C4E-93D2-8A2490C14557}"/>
    <hyperlink ref="R105" r:id="rId9" display="https://www.in.gov/judiciary/iocs/3227.htm" xr:uid="{4C0A131A-2BC2-FC4A-A02C-B2493DEDAEF0}"/>
    <hyperlink ref="V105" r:id="rId10" display="https://cjdebtreform.org/state/62" xr:uid="{A362C795-BB56-5742-BD7F-8463D8053C96}"/>
    <hyperlink ref="Y105" r:id="rId11" display="https://www.mass.gov/rules-of-criminal-procedure/criminal-procedure-rule-33-counsel-for-defendants-indigent-or-indigent" xr:uid="{7AC99DA6-8C24-B146-B25E-004F19679231}"/>
    <hyperlink ref="AA105" r:id="rId12" display="https://www.revisor.mn.gov/statutes/cite/480.15" xr:uid="{3C927037-6974-AB4A-B24B-16027300DFB7}"/>
    <hyperlink ref="AC105" r:id="rId13" display="https://www.courts.mo.gov/file.jsp?id=43303" xr:uid="{105D6205-F717-F547-8AAF-3A51C06587E1}"/>
    <hyperlink ref="AB105" r:id="rId14" display="https://www.abajournal.com/magazine/article/biloxi_bail_court_fees_policy" xr:uid="{AA042171-22B5-E941-A794-EB87B9D88662}"/>
    <hyperlink ref="AE105" r:id="rId15" display="https://supremecourt.nebraska.gov/rules/administrative-policies-schedules/fees" xr:uid="{8A38F6C8-9A9C-6B46-9ED4-A94367D56997}"/>
    <hyperlink ref="AG105" r:id="rId16" display="https://www.concordmonitor.com/New-Hampshire-to-end--pay-to-stay--for-inmates-27041265" xr:uid="{9F93CB0A-5F5E-B549-AF15-D8FC7DFC48DC}"/>
    <hyperlink ref="AH105" r:id="rId17" display="https://www.npr.org/2014/05/19/312455680/state-by-state-court-fees" xr:uid="{8B9748AF-FD83-C543-BAAB-0EBF28623ED2}"/>
    <hyperlink ref="AF105" r:id="rId18" display="https://legiscan.com/NV/bill/AB416/2019" xr:uid="{447F8944-0307-B84D-9B3D-40EAE3263FB8}"/>
    <hyperlink ref="AJ105" r:id="rId19" display="https://www.nycourts.gov/courthelp/Criminal/surchargesFees.shtml" xr:uid="{E8EE424C-A2C3-A84A-8900-F26B420C011A}"/>
    <hyperlink ref="AN105" r:id="rId20" display="https://www.oscn.net/static/schedules/SCaD2019-0089.pdf" xr:uid="{6BEB2265-5300-8546-9EDD-E018E5AC6608}"/>
    <hyperlink ref="AP105" r:id="rId21" display="https://whyy.org/articles/despite-outlier-status-pa-lawmakers-dont-make-public-defense-a-priority/" xr:uid="{FA48A6E9-748C-E741-B7F0-2705DF92D449}"/>
    <hyperlink ref="F105" r:id="rId22" display="https://www.azleg.gov/arsDetail/?title=13" xr:uid="{94E5ABF3-5EF2-E541-A3EB-D7F4B40948C7}"/>
    <hyperlink ref="L105" r:id="rId23" display="https://opendata.dc.gov/datasets/fines-and-fees" xr:uid="{8C6E513E-CD0E-4041-A3B5-0E0F1736782C}"/>
    <hyperlink ref="E110" r:id="rId24" location="47.12.060" display="http://www.akleg.gov/basis/statutes.asp#47.12.060" xr:uid="{F8D07474-5765-6142-B9C3-15C1D7C16C97}"/>
    <hyperlink ref="G110" r:id="rId25" display="https://debtorsprison.jlc.org/documents/JLC-Debtors-Prison.pdf" xr:uid="{DB33E901-5CF6-6D41-A9EC-468DBDE2002B}"/>
    <hyperlink ref="H110" r:id="rId26" display="https://finesandfeesjusticecenter.org/articles/california-sb-190-juveniles/" xr:uid="{03851F34-91BA-A340-9083-2E4981772C52}"/>
    <hyperlink ref="K110" r:id="rId27" display="https://courts.delaware.gov/help/proceedings/fc_criminal.aspx" xr:uid="{2F00154D-AFB3-5541-A8DD-BD6DE7A6994D}"/>
    <hyperlink ref="M110" r:id="rId28" display="http://www.miami-dadeclerk.com/service_fee_schedule.asp" xr:uid="{1AE6F457-053B-3145-8022-5E633F3B2A3C}"/>
    <hyperlink ref="N110" r:id="rId29" display="https://www.gwinnettcourts.com/juvenile/fees" xr:uid="{6A38AAF9-8A77-774E-964B-512128AD9CD5}"/>
    <hyperlink ref="V110" r:id="rId30" display="https://ojj.la.gov/serving-youth-families/youth-under-supervision/supervision-fees-ordered-by-the-courts/" xr:uid="{20D90495-DF31-BA48-B05F-95C7C4A7B695}"/>
    <hyperlink ref="AA110" r:id="rId31" display="https://www.revisor.mn.gov/statutes/cite/611A.04" xr:uid="{42261566-7371-914F-8DA3-F1468C69329B}"/>
    <hyperlink ref="AB110" r:id="rId32" display="https://www.msbar.org/media/2362/appendix-youth-court-rules.pdf" xr:uid="{B73458FE-DDED-8B44-8FE7-56528E04D5BB}"/>
    <hyperlink ref="AH110" r:id="rId33" display="https://www.njleg.state.nj.us/2018/Bills/S0500/48_I1.HTM" xr:uid="{8A09EF17-BC84-0A44-A5EA-614B52713D64}"/>
    <hyperlink ref="AF110" r:id="rId34" display="https://legiscan.com/NV/text/AB439/2019" xr:uid="{31FE2CAD-33A1-7146-B497-750A1AD13CB4}"/>
    <hyperlink ref="AJ110" r:id="rId35" display="https://finesandfeesjusticecenter.org/articles/new-york-should-re-examine-mandatory-court-fees-imposed-on-individuals-convicted-of-criminal-offenses-and-violations/" xr:uid="{4675DBD7-7D7B-654F-A969-95F306A4402E}"/>
    <hyperlink ref="AM110" r:id="rId36" display="https://supremecourt.ohio.gov/Publications/JCS/benchcards/juvenileFinancialSanctions.pdf" xr:uid="{2DDC134F-AEFC-E744-B4D4-CC9E30BFE35A}"/>
    <hyperlink ref="AO110" r:id="rId37" display="https://olis.oregonlegislature.gov/liz/2021R1/Downloads/MeasureDocument/SB422/Introduced" xr:uid="{636385FC-E9B2-2243-B0EB-84C1971AA2ED}"/>
    <hyperlink ref="AP110" r:id="rId38" display="https://www.washingtonpost.com/news/post-nation/wp/2017/03/03/philadelphia-ends-practice-of-billing-parents-for-the-time-their-children-spend-in-detention/" xr:uid="{E0B2A264-2AB8-5D4B-A779-35FBB554C4EC}"/>
    <hyperlink ref="I110" r:id="rId39" display="https://debtorsprison.jlc.org/documents/JLC-Debtors-Prison.pdf" xr:uid="{B4CA0919-717C-6742-998F-C4EABB14B3F0}"/>
    <hyperlink ref="E116" r:id="rId40" display="http://www.law.alaska.gov/department/faq.html" xr:uid="{0E29D87C-1DC8-6349-AD1E-AB74B66ED19D}"/>
    <hyperlink ref="H116" r:id="rId41" display="https://ebclc.org/in-the-news/the-only-winners-in-californias-fines-and-fees-system-are-private-debt-collectors/" xr:uid="{C7E6D5C9-1298-034B-8C10-CB0423B20C45}"/>
    <hyperlink ref="K116" r:id="rId42" display="http://deljis.delaware.gov/aboutagency.shtml" xr:uid="{6C534B39-FAEC-A046-9BE9-C0CEAF8628F7}"/>
    <hyperlink ref="M116" r:id="rId43" display="https://www.brennancenter.org/sites/default/files/legacy/Justice/FloridaF&amp;F.pdf" xr:uid="{40122A17-8A5E-B542-8ED5-90161B292D0B}"/>
    <hyperlink ref="P116" r:id="rId44" display="https://legislature.idaho.gov/wp-content/uploads/OPE/Reports/r1903.pdf" xr:uid="{DE494DDC-ACC3-924F-8D65-E0E7000C77F8}"/>
    <hyperlink ref="Y116" r:id="rId45" display="https://malegislature.gov/Laws/GeneralLaws/PartI/TitleIII/Chapter29/Section29D" xr:uid="{D31316F2-4CF9-524F-8989-7F4CC3090018}"/>
    <hyperlink ref="Z116" r:id="rId46" display="https://courts.michigan.gov/Administration/SCAO/Resources/Documents/standards/cl_stds.pdf" xr:uid="{9C901563-94B7-174F-AF42-968A0C294A40}"/>
    <hyperlink ref="AA116" r:id="rId47" display="https://www.revisor.mn.gov/statutes/cite/270A" xr:uid="{057C262D-CA29-B246-AFA0-0463B0031EE8}"/>
    <hyperlink ref="AH116" r:id="rId48" display="https://www.njcourts.gov/courts/assets/municipal/collectionagency.pdf?c=Fxy" xr:uid="{F4F875BB-FECF-8943-AABE-05780FFA8C27}"/>
    <hyperlink ref="AJ116" r:id="rId49" display="https://www.brennancenter.org/sites/default/files/2019-08/Report_Criminal-Justice-Debt-%20A-Barrier-Reentry.pdf" xr:uid="{0BFE6960-2370-8C42-AEE6-1EA657A252AA}"/>
    <hyperlink ref="AM116" r:id="rId50" display="https://www.ohioattorneygeneral.gov/Business/Collections" xr:uid="{C52530EA-1677-944E-B0BF-DC05584291DA}"/>
    <hyperlink ref="AN116" r:id="rId51" display="https://okpolicy.org/oklahomas-debtors-prisons-arent-just-nuisance-theyre-epidemic/" xr:uid="{276DCC3C-9417-494C-B66E-E4F4A5665EB8}"/>
    <hyperlink ref="D116" r:id="rId52" display="https://judicial.alabama.gov/docs/library/rules/cr26_11.pdf" xr:uid="{2629F940-C3EA-734C-8B18-4CC117DD1E54}"/>
    <hyperlink ref="L116" r:id="rId53" display="https://cfo.dc.gov/service/central-collection-unit" xr:uid="{A4695552-27A5-364B-8F34-0319F48B7C72}"/>
    <hyperlink ref="E120" r:id="rId54" display="http://www.law.alaska.gov/department/faq.html" xr:uid="{F1C6B0BD-5B73-5A46-AF2C-F1D306D00360}"/>
    <hyperlink ref="H120" r:id="rId55" display="https://ebclc.org/in-the-news/the-only-winners-in-californias-fines-and-fees-system-are-private-debt-collectors/" xr:uid="{E326E2F2-D957-1345-BF12-37239A5B3A77}"/>
    <hyperlink ref="K120" r:id="rId56" display="http://deljis.delaware.gov/aboutagency.shtml" xr:uid="{B8949446-D2C1-3A4C-A6E2-45573C6C1670}"/>
    <hyperlink ref="M120" r:id="rId57" display="https://www.brennancenter.org/sites/default/files/legacy/Justice/FloridaF&amp;F.pdf" xr:uid="{B5C6F46B-2AE0-984E-A52A-D060D2B8DFB7}"/>
    <hyperlink ref="P120" r:id="rId58" display="https://legislature.idaho.gov/wp-content/uploads/OPE/Reports/r1903.pdf" xr:uid="{72C2F4AB-C7DC-B440-95B7-1F6E16BEA8D3}"/>
    <hyperlink ref="Y120" r:id="rId59" display="https://malegislature.gov/Laws/GeneralLaws/PartI/TitleIII/Chapter29/Section29D" xr:uid="{A01F7CDA-DD5A-D84C-8799-BBAB5EBD8F43}"/>
    <hyperlink ref="Z120" r:id="rId60" display="https://courts.michigan.gov/Administration/SCAO/Resources/Documents/standards/cl_stds.pdf" xr:uid="{B9F246A1-4232-C644-93CB-16F92269CEBC}"/>
    <hyperlink ref="AA120" r:id="rId61" display="https://www.revisor.mn.gov/statutes/cite/270A" xr:uid="{41E0B19B-086D-EB47-AD97-4A48A67E6898}"/>
    <hyperlink ref="AH120" r:id="rId62" display="https://www.njcourts.gov/courts/assets/municipal/collectionagency.pdf?c=Fxy" xr:uid="{CE8DB554-A525-4A40-AFF9-6D0C07D6B621}"/>
    <hyperlink ref="AJ120" r:id="rId63" display="https://www.brennancenter.org/sites/default/files/2019-08/Report_Criminal-Justice-Debt-%20A-Barrier-Reentry.pdf" xr:uid="{6257A2BF-0DAA-4546-A085-2AC9C307D658}"/>
    <hyperlink ref="AM120" r:id="rId64" display="https://www.ohioattorneygeneral.gov/Business/Collections" xr:uid="{07327076-3F3B-F74D-8781-7CF161102BCD}"/>
    <hyperlink ref="AN120" r:id="rId65" display="https://okpolicy.org/oklahomas-debtors-prisons-arent-just-nuisance-theyre-epidemic/" xr:uid="{D09167FC-771E-9449-B673-DB210D1128A4}"/>
    <hyperlink ref="D120" r:id="rId66" display="https://judicial.alabama.gov/docs/library/rules/cr26_11.pdf" xr:uid="{F9BC95D5-9353-C746-A49B-03C40B27D747}"/>
    <hyperlink ref="L120" r:id="rId67" display="https://cfo.dc.gov/service/central-collection-unit" xr:uid="{9EDC9C75-94EE-D24A-A68E-DB254498AF5A}"/>
    <hyperlink ref="H129" r:id="rId68" display="https://leginfo.legislature.ca.gov/faces/billStatusClient.xhtml?bill_id=201920200AB927" xr:uid="{8F177CFB-4FF0-1244-A9F0-2E640F5BEC09}"/>
    <hyperlink ref="K129" r:id="rId69" display="https://legis.delaware.gov/BillDetail/47561" xr:uid="{120B8347-E9F5-7942-8EF3-802B9433A967}"/>
    <hyperlink ref="P129" r:id="rId70" display="idaho.gov" xr:uid="{956862AC-904E-064F-A17A-8D84C0CE31C6}"/>
    <hyperlink ref="Y129" r:id="rId71" display="https://www.mass.gov/files/documents/2016/11/nq/report-of-the-fines-and-fees-working-group.pdf?_ga=2.30367736.695069060.1586194790-2028966821.1585856667" xr:uid="{5DEDE557-9AE3-5448-811F-23667CB9B591}"/>
    <hyperlink ref="Z129" r:id="rId72" display="https://courts.michigan.gov/Courts/MichiganSupremeCourt/rules/court-rules-admin-matters/Court%20Rules/2015-12_2016-05-25_formatted%20order_various%20MCRs-ability%20to%20pay.pdf" xr:uid="{0B916664-DBFA-D745-8F3C-C106503937C5}"/>
    <hyperlink ref="AA129" r:id="rId73" display="https://www.revisor.mn.gov/bills/bill.php?f=HF3357&amp;y=2018&amp;ssn=0&amp;b=house" xr:uid="{8C56A2F1-AB7D-FC48-A1B5-684010A88DB8}"/>
    <hyperlink ref="AH129" r:id="rId74" display="https://law.justia.com/codes/new-jersey/2013/title-2c/section-2c-44-2/" xr:uid="{2A636F85-4D11-0749-A908-7EAD6FF6F0CB}"/>
    <hyperlink ref="AJ129" r:id="rId75" display="https://finesandfeesjusticecenter.org/2020/09/29/press-release-ny-lawmakers-introduce-bill-to-eliminate-predatory-court-fines-fees/" xr:uid="{85701A16-0433-9A42-9821-7C38E6F3332E}"/>
    <hyperlink ref="AM129" r:id="rId76" display="https://www.supremecourt.ohio.gov/Publications/JCS/finesCourtCosts.pdf" xr:uid="{5E4F83E3-9EBA-BE4E-BFD5-E8E16C1425B3}"/>
    <hyperlink ref="AN129" r:id="rId77" display="http://okcca.net/rules/rule-8.1/" xr:uid="{A3B53E8E-F7DB-3F40-A900-E756D0CE7E7D}"/>
    <hyperlink ref="D129" r:id="rId78" display="https://judicial.alabama.gov/docs/library/rules/cr26_11.pdf" xr:uid="{3BCA82E1-57A5-3F4E-9C70-5226F32BC9FC}"/>
    <hyperlink ref="F129" r:id="rId79" display="https://www.azcourts.gov/Portals/22/admorder/Orders17/2017-80.pdf" xr:uid="{78E008E0-C14D-F84F-BEB3-83A3CE523F32}"/>
    <hyperlink ref="L129" r:id="rId80" display="https://code.dccouncil.us/dc/council/code/titles/22/chapters/35B/" xr:uid="{9341425F-1956-6846-BA4E-F125B7FB16AE}"/>
    <hyperlink ref="K134" r:id="rId81" display="https://legis.delaware.gov/BillDetail/47561" xr:uid="{1E943AF5-EAF5-AE4E-B7B8-DFF582741667}"/>
    <hyperlink ref="M134" r:id="rId82" display="https://www.jud11.flcourts.org/Render?fileid=%7B0B0A47A5-1EB4-4AAB-9242-4C4B09E2B2E8%7D" xr:uid="{8AD99C51-AD6F-D54F-8A93-BD6FC2ED82FD}"/>
    <hyperlink ref="N134" r:id="rId83" display="https://codes.findlaw.com/ga/title-42-penal-institutions/ga-code-sect-42-8-102.html" xr:uid="{1678C4EB-2A4F-2747-8EA9-2C02E9E5BA44}"/>
    <hyperlink ref="Y134" r:id="rId84" display="https://malegislature.gov/Laws/GeneralLaws/PartIV/TitleII/Chapter279/Section7" xr:uid="{5147F276-AD86-CF40-B069-61B356B509CD}"/>
    <hyperlink ref="Z134" r:id="rId85" display="https://courts.michigan.gov/Courts/MichiganSupremeCourt/rules/court-rules-admin-matters/Court%20Rules/2015-12_2016-05-25_formatted%20order_various%20MCRs-ability%20to%20pay.pdf" xr:uid="{1A4052ED-2D67-B941-890D-890AB4227D8A}"/>
    <hyperlink ref="AA134" r:id="rId86" display="tp://www.monetarysanctions.org/wp-content/uploads/2017/04/Monetary-Sanctions-Legal-Review-Final.pdf" xr:uid="{A92E06FE-08B2-BC47-A205-57F0C0BCC635}"/>
    <hyperlink ref="AB134" r:id="rId87" display="https://courts.ms.gov/research/rules/msrulesofcourt/Rules%20of%20Criminal%20Procedure%20Post-070118.pdf" xr:uid="{29E5CF63-A1BA-C645-BDCD-9244DA34874A}"/>
    <hyperlink ref="AF134" r:id="rId88" display="https://www.leg.state.nv.us/Division/Legal/LawLibrary/NRS/NRS-176.html" xr:uid="{F727838B-CE99-E34C-87A3-CB74F8FDB2AE}"/>
    <hyperlink ref="AM134" r:id="rId89" display="http://codes.ohio.gov/orc/2947.14" xr:uid="{0576F940-CAD3-E043-B359-B153884EF3F5}"/>
    <hyperlink ref="AP134" r:id="rId90" display="https://www.pacodeandbulletin.gov/Display/pacode?file=/secure/pacode/data/234/chapter7/s706.html&amp;d=reduce" xr:uid="{7B51CB53-0B4B-FA47-A184-1CDD62B15C49}"/>
    <hyperlink ref="H137" r:id="rId91" display="https://leginfo.legislature.ca.gov/faces/billStatusClient.xhtml?bill_id=201920200AB927" xr:uid="{2DE39624-A0DA-3946-B502-17DF4C87361B}"/>
    <hyperlink ref="K137" r:id="rId92" display="https://courts.delaware.gov/rules/pdf/superior_criminal_rules_2016.pdf" xr:uid="{7C52B9F0-ED7D-8A40-8D82-95076E80D9A2}"/>
    <hyperlink ref="N137" r:id="rId93" display="https://codes.findlaw.com/ga/title-42-penal-institutions/ga-code-sect-42-8-102.html" xr:uid="{C70F39AD-D19C-8246-B002-ACCAF77BCEAE}"/>
    <hyperlink ref="Z137" r:id="rId94" display="https://courts.michigan.gov/administration/admin/op/tcc/pages/resources.aspx" xr:uid="{50300BBD-AB70-574E-82C7-DE7BA5BA39D9}"/>
    <hyperlink ref="AA137" r:id="rId95" display="https://www.revisor.mn.gov/bills/text.php?number=HF3357&amp;type=bill&amp;version=0&amp;session=ls90&amp;session_year=2018&amp;session_number=0" xr:uid="{99679A45-EC8C-D144-8292-62BD1B7DC613}"/>
    <hyperlink ref="AK137" r:id="rId96" display="https://www.nccourts.gov/assets/documents/local-rules-forms/1754.pdf?0RkS3fa6BB6NRkSjRPQagXFDzyEN5mjl" xr:uid="{DEA8B390-C3CD-B84C-A4A8-6A2FFEC9778B}"/>
    <hyperlink ref="AG137" r:id="rId97" display="https://www.courts.state.nh.us/rules/supercr-new/index-new.htm" xr:uid="{C09DB0D7-78D8-9047-B527-B29542670E17}"/>
    <hyperlink ref="AM137" r:id="rId98" display="https://www.supremecourt.ohio.gov/Publications/JCS/finesCourtCosts.pdf" xr:uid="{068CA958-A515-E848-AC78-BE8F86790EA1}"/>
    <hyperlink ref="H140" r:id="rId99" display="https://leginfo.legislature.ca.gov/faces/billStatusClient.xhtml?bill_id=201920200AB927" xr:uid="{3E23B94D-4313-6740-A5C3-0BC58571AC57}"/>
    <hyperlink ref="N140" r:id="rId100" display="https://codes.findlaw.com/ga/title-42-penal-institutions/ga-code-sect-42-8-102.html" xr:uid="{97A9BDA4-A085-2F42-8449-A72192662A29}"/>
    <hyperlink ref="U140" r:id="rId101" display="https://govt.westlaw.com/kyrules/Document/N93729ED0200611E0A0ACE6AA24B33B2E?viewType=FullText&amp;originationContext=documenttoc&amp;transitionType=CategoryPageItem&amp;contextData=(sc.Default)" xr:uid="{3908807B-3DA8-9747-9B68-9124C4D4F067}"/>
    <hyperlink ref="Y140" r:id="rId102" display="https://www.mass.gov/files/documents/2016/11/nq/report-of-the-fines-and-fees-working-group.pdf" xr:uid="{CD19EB3E-0BF2-4844-B6B4-7508C0AA8539}"/>
    <hyperlink ref="L140" r:id="rId103" display="https://code.dccouncil.us/dc/council/code/sections/15-712.html" xr:uid="{7AB444C1-6F8F-FB49-8D52-E6B8EFD1CCD9}"/>
    <hyperlink ref="G143" r:id="rId104" display="https://codes.findlaw.com/ar/title-5-criminal-offenses/ar-code-sect-5-4-303.html" xr:uid="{B2A4EF38-E301-C147-8EE4-1E1142A6FDEC}"/>
    <hyperlink ref="H143" r:id="rId105" display="https://www.courts.ca.gov/partners/documents/fw_materials.pdf" xr:uid="{FDCB2310-C707-3340-9821-790CB4C91997}"/>
    <hyperlink ref="K143" r:id="rId106" display="https://courts.delaware.gov/help/proceedings/jp_infodefendants.aspx" xr:uid="{E7103FAF-5DFC-F046-B5C3-3549615C5162}"/>
    <hyperlink ref="M143" r:id="rId107" display="https://finesandfeesjusticecenter.org/content/uploads/2019/01/2018-Annual-Assessments-and-Collections-Report.pdf" xr:uid="{2E9711E3-3A65-F644-8865-34495F7920C3}"/>
    <hyperlink ref="N143" r:id="rId108" display="https://codes.findlaw.com/ga/title-42-penal-institutions/ga-code-sect-42-8-102.html" xr:uid="{68715063-0FA5-214A-ABCB-EF44C52BEF3C}"/>
    <hyperlink ref="Y143" r:id="rId109" display="https://www.mass.gov/files/documents/2016/11/nq/report-of-the-fines-and-fees-working-group.pdf" xr:uid="{3E2783DF-5571-2147-9EDE-0C17D0155601}"/>
    <hyperlink ref="AA143" r:id="rId110" display="https://www.revisor.mn.gov/statutes/cite/357.021" xr:uid="{3AA09EFB-FCBF-A643-9521-593A765209FD}"/>
    <hyperlink ref="AB143" r:id="rId111" display="https://courts.ms.gov/research/rules/msrulesofcourt/Rules%20of%20Criminal%20Procedure%20Post-070118.pdf" xr:uid="{4775472B-E61E-2648-96C2-09311F6543B6}"/>
    <hyperlink ref="AH143" r:id="rId112" display="https://www.njcourts.gov/attorneys/assets/rules/r1-13.pdf" xr:uid="{5AA604FA-7974-6B4D-B5F9-29932414FEC9}"/>
    <hyperlink ref="AN143" r:id="rId113" display="http://okcca.net/rules/rule-8.5/" xr:uid="{581FE3C8-62D0-C449-BC79-9ADA2C5F2CC2}"/>
    <hyperlink ref="G147" r:id="rId114" display="https://codes.findlaw.com/ar/title-16-practice-procedure-and-courts/ar-code-sect-16-13-704.html" xr:uid="{B479A5CA-7929-DD46-A793-CEAE374D869A}"/>
    <hyperlink ref="M147" r:id="rId115" display="https://finesandfeesjusticecenter.org/content/uploads/2020/05/Payment-Plans-Final-1.pdf" xr:uid="{5ECE7097-203F-AB43-9B49-8530AD5295E6}"/>
    <hyperlink ref="N147" r:id="rId116" display="https://www.duluthga.net/departments/municipal_court/paying_citations.php" xr:uid="{B1268B75-B4F1-DE4F-9255-1524DBEA21F3}"/>
    <hyperlink ref="Q147" r:id="rId117" display="http://www.cookcountycourt.org/Manage/Division-Orders/View-Division-Order/ArticleId/291/GENERAL-ORDER-NO-25-Collection-of-Fines-Fees-and-Costs" xr:uid="{FD3AEDAE-D334-FB4D-B79C-4D0F7E1AF3CE}"/>
    <hyperlink ref="T147" r:id="rId118" display="https://www.wichita.gov/Court/Pages/Payment.aspx" xr:uid="{D0059D44-A79E-9D4A-8942-A90466FF0E80}"/>
    <hyperlink ref="X147" r:id="rId119" display="https://www.mdcourts.gov/district/selfhelp/traffic/installmentplans" xr:uid="{DE580E96-43AE-F841-9651-20CFD376DF61}"/>
    <hyperlink ref="AA147" r:id="rId120" display="http://www.mncourts.gov/pay-a-fine.aspx" xr:uid="{8F27EFFA-5050-1D41-94BB-20A8B747B17E}"/>
    <hyperlink ref="AB147" r:id="rId121" display="https://courts.ms.gov/research/rules/msrulesofcourt/Rules%20of%20Criminal%20Procedure%20Post-070118.pdf" xr:uid="{4D81B41F-734E-B04C-9628-A1F76D15D200}"/>
    <hyperlink ref="AH147" r:id="rId122" display="https://law.justia.com/codes/new-jersey/2013/title-2b/section-2b-12-23.1/" xr:uid="{20C485D8-07AF-CA49-8392-3C700052BA4E}"/>
    <hyperlink ref="AJ147" r:id="rId123" display="https://www.nycourts.gov/courthelp/Criminal/surchargesFees.shtml" xr:uid="{C9E5CCB4-5418-0849-9C42-E7DB2268EB5B}"/>
    <hyperlink ref="AM147" r:id="rId124" display="Cleveland.com" xr:uid="{A28CBBCF-6369-7649-B643-09D67386981E}"/>
    <hyperlink ref="AN147" r:id="rId125" display="http://okcca.net/rules/rule-8.3/" xr:uid="{E51463B6-19BB-584A-9C4B-F818CF9FD25E}"/>
    <hyperlink ref="D147" r:id="rId126" display="https://judicial.alabama.gov/docs/library/rules/cr26_11.pdf" xr:uid="{80F29CEF-E0E7-874F-B42C-BE3526A0F269}"/>
    <hyperlink ref="F147" r:id="rId127" display="https://www.azcourts.gov/Portals/22/admorder/Orders17/2017-80.pdf" xr:uid="{712F73B8-3593-E54B-A90D-AED207AC2B39}"/>
    <hyperlink ref="E150" r:id="rId128" display="http://www.akleg.gov/PDF/26/Bills/HB0170Z.PDF" xr:uid="{C51362B4-A620-CB4D-B5E2-796075D71A46}"/>
    <hyperlink ref="J150" r:id="rId129" display="https://www.vera.org/downloads/Publications/how-to-use-structured-fines-day-fines-as-an-intermediate-sanction-an-implementation-manual/legacy_downloads/How_to_use_day_fines.pdf" xr:uid="{37185849-421A-F64D-AAA8-7846EB3EA4A4}"/>
    <hyperlink ref="S150" r:id="rId130" display="https://ilr.law.uiowa.edu/print/volume-103-issue-1/graduating-economic-sanctions-according-to-ability-to-pay/" xr:uid="{2881B9A9-11E5-DB49-8E9A-420A8DA17009}"/>
    <hyperlink ref="X150" r:id="rId131" display="https://legiscan.com/MD/bill/HB1178/2020" xr:uid="{EFFD82BD-1E5A-904F-831E-17A822FC32DC}"/>
    <hyperlink ref="AA150" r:id="rId132" display="https://www.ramseycounty.us/sites/default/files/Government/Leadership/Board%20of%20Commissioners/Board%20workshops%20%26%20discussions/10-22-19%20Ramsey%20County%20Options%20to%20Reduce%20Use%20of%20Criminal%20Fines%20and%20Fees%20-%20Workshop%20Packet.pdf" xr:uid="{98E5FB0A-06DF-9E42-9A73-CEEE2E41D322}"/>
    <hyperlink ref="AJ150" r:id="rId133" display="https://legistar.council.nyc.gov/LegislationDetail.aspx?ID=4265946&amp;GUID=CB87BD3F-CC74-4FD0-ACC4-5B0217281D1A&amp;Options=&amp;Search=" xr:uid="{1666028C-2F8F-6848-8E3E-315B40052718}"/>
    <hyperlink ref="AO150" r:id="rId134" display="https://ilr.law.uiowa.edu/print/volume-103-issue-1/graduating-economic-sanctions-according-to-ability-to-pay/" xr:uid="{3AE2D18E-2FB9-CF49-A6C9-C271FEA0D837}"/>
    <hyperlink ref="F150" r:id="rId135" display="https://ilr.law.uiowa.edu/print/volume-103-issue-1/graduating-economic-sanctions-according-to-ability-to-pay/" xr:uid="{2BB301D1-0581-764B-BDC1-93DD368347C2}"/>
    <hyperlink ref="J152" r:id="rId136" display="https://www.jud.ct.gov/Publications/PracticeBook/PB.pdf" xr:uid="{31ABB18A-C357-EB45-B0B5-8C92F962DDF7}"/>
    <hyperlink ref="K152" r:id="rId137" display="https://ods.delaware.gov/how-get-attorney/" xr:uid="{FB666483-B62F-4646-9688-FF69795E20AE}"/>
    <hyperlink ref="P152" r:id="rId138" display="https://legislature.idaho.gov/statutesrules/idstat/Title19/T19CH8/SECT19-852/" xr:uid="{2656CF5E-5A6B-DA4F-89AB-0A6E032D923B}"/>
    <hyperlink ref="R152" r:id="rId139" display="https://www.nacdl.org/Document/RighttoCounselinINEvaluationofTrialLevelPDServices" xr:uid="{A79072CC-48A6-1241-BEF0-617F62497CE4}"/>
    <hyperlink ref="Y152" r:id="rId140" location="section-5:-initial-violation-hearing-" display="https://www.mass.gov/info-details/guidelines-for-probation-violation-proceedings-in-the-superior-court#section-5:-initial-violation-hearing-" xr:uid="{5E072120-49E6-234E-8535-0F5FFB44D23B}"/>
    <hyperlink ref="AB152" r:id="rId141" display="https://courts.ms.gov/research/rules/msrulesofcourt/Rules%20of%20Criminal%20Procedure%20Post-070118.pdf" xr:uid="{05E6B4E6-C415-6A4F-BE42-1A024A46CB89}"/>
    <hyperlink ref="AG152" r:id="rId142" location="stream/0" display="https://www.nhpr.org/post/nh-supreme-court-rules-favor-defendants-who-cant-repay-legal-fees#stream/0" xr:uid="{C2906E2B-38FE-9A4C-A4A1-9817EACF1B73}"/>
    <hyperlink ref="AF152" r:id="rId143" location="NRS178Sec397" display="https://www.leg.state.nv.us/nrs/NRS-178.html#NRS178Sec397" xr:uid="{68350189-99AE-BC49-9A8F-770156974F69}"/>
    <hyperlink ref="L152" r:id="rId144" display="https://code.dccouncil.us/dc/council/code/sections/16-706.html" xr:uid="{70AC8410-4268-A346-8E40-00A66E5D8301}"/>
    <hyperlink ref="M156" r:id="rId145" display="https://finesandfeesjusticecenter.org/articles/driving-on-empty-florida-drivers-license-suspension-fines-fees/" xr:uid="{0BEA5596-C1BA-754D-9128-3CF046FE5AE6}"/>
    <hyperlink ref="Q156" r:id="rId146" display="https://www.chicagotribune.com/politics/ct-jb-pritzker-license-suspension-unpaid-tickets-20200117-y6gej7q6k5gitcoqre6hut5yuy-story.html" xr:uid="{71FD0933-26B4-4C48-BF03-F85ABDB7A0C9}"/>
    <hyperlink ref="X156" r:id="rId147" display="https://www.courts.state.md.us/district/selfhelp/traffic" xr:uid="{3F1CF8BC-9350-7C4C-97C1-0DF8134CFAAC}"/>
    <hyperlink ref="W156" r:id="rId148" display="https://finesandfeesjusticecenter.org/articles/maine-ld-1190-drivers-license-suspensions/" xr:uid="{A8D205BB-58EC-6E4E-AF5C-D70AAE4AAB97}"/>
    <hyperlink ref="AA156" r:id="rId149" display="https://www.revisor.mn.gov/statutes/cite/169.92" xr:uid="{CAF9A96C-71AE-4C40-AFE5-575099D57D4E}"/>
    <hyperlink ref="AB156" r:id="rId150" display="https://finesandfeesjusticecenter.org/content/uploads/2018/12/Letter-from-DPS-re-new-policy.pdf" xr:uid="{FB2B8546-40EE-B449-ADEF-155820A908A7}"/>
    <hyperlink ref="AM156" r:id="rId151" display="https://www.supremecourt.ohio.gov/Publications/JCS/finesCourtCosts.pdf" xr:uid="{0E77E86E-4C45-694D-BAAF-E7AE79898584}"/>
    <hyperlink ref="AO156" r:id="rId152" display="https://gov.oregonlive.com/bill/2020/HB4210/" xr:uid="{3E5277A1-5F66-1B42-A126-43E6F16963E8}"/>
    <hyperlink ref="D156" r:id="rId153" display="https://etowah.alacourt.gov/traffic/" xr:uid="{F3B1A604-E1B2-4B4B-AC56-F8C7BA365BF8}"/>
    <hyperlink ref="E160" r:id="rId154" display="http://www.elections.alaska.gov/Core/restorationofvotingrights.php" xr:uid="{EE35AF96-B98D-F844-94FA-1C0F4EF933F1}"/>
    <hyperlink ref="G160" r:id="rId155" display="https://campaignlegal.org/sites/default/files/2019-07/CLC_CPCV_Report_Final_0.pdf" xr:uid="{92A57894-2DE1-AD4C-B8FE-01C3F44728FD}"/>
    <hyperlink ref="J160" r:id="rId156" display="https://www.cga.ct.gov/2019/FC/pdf/2019HB-07160-R001015-FC.PDF" xr:uid="{02D2E14D-F748-1D49-8F74-0E7D12F52E6F}"/>
    <hyperlink ref="K160" r:id="rId157" display="https://elections.delaware.gov/voter/felons.shtml" xr:uid="{205DF226-8A79-3A48-8326-EBA36904CAEA}"/>
    <hyperlink ref="M160" r:id="rId158" display="https://dos.myflorida.com/elections/for-voters/voter-registration/constitutional-amendment-4felon-voting-rights/" xr:uid="{31B3D542-338C-5241-93E7-3452DDF6C0E4}"/>
    <hyperlink ref="N160" r:id="rId159" display="https://campaignlegal.org/sites/default/files/201907/CLC_CPCV_Report_Final_0.pdf" xr:uid="{3BDDDDC5-6A4B-324E-A9C0-A4E3FF1079D6}"/>
    <hyperlink ref="S160" r:id="rId160" display="https://www.aclu-ia.org/en/can-i-vote-iowa-after-criminal-conviction" xr:uid="{1E793136-652D-8D41-8630-3228C7C0085E}"/>
    <hyperlink ref="P160" r:id="rId161" display="https://legislature.idaho.gov/statutesrules/idstat/title18/t18ch3/sect18-310/" xr:uid="{187FC5A5-212E-B744-8302-EF030C8C0A11}"/>
    <hyperlink ref="X160" r:id="rId162" display="https://elections.maryland.gov/voter_registration/restoration.html" xr:uid="{4543F089-B3E1-E64F-B3E1-A55560F3AFA5}"/>
    <hyperlink ref="W160" r:id="rId163" display="https://www.maine.gov/sos/cec/elec/voter-info/resident.html" xr:uid="{D0C0F978-C8E5-584C-A85D-F3487CDB63B6}"/>
    <hyperlink ref="Z160" r:id="rId164" display="https://www.michigan.gov/sos/0,4670,7-127-5647_12539_29836-202492--,00.html" xr:uid="{DF2BC1E6-66ED-FF49-824D-D3BB0C994EAD}"/>
    <hyperlink ref="AB160" r:id="rId165" display="https://campaignlegal.org/sites/default/files/2019-07/CLC_CPCV_Report_Final_0.pdf" xr:uid="{A1BB111C-0D05-8E49-AC0E-68728F31BE10}"/>
    <hyperlink ref="AE160" r:id="rId166" display="https://nebraskalegislature.gov/bills/view_bill.php?DocumentID=37877" xr:uid="{FD6726DB-25CD-2E45-8545-3C5AE82D0516}"/>
    <hyperlink ref="AH160" r:id="rId167" display="https://www.njleg.state.nj.us/2018/Bills/A9999/5823_I1.PDF" xr:uid="{B1540419-6070-5F46-A65A-7681C1D2BCB6}"/>
    <hyperlink ref="AI160" r:id="rId168" display="https://campaignlegal.org/sites/default/files/2019-07/CLC_CPCV_Report_Final_0.pdf" xr:uid="{CB96FF2E-8B23-6144-A586-37360BE0C9B6}"/>
    <hyperlink ref="AJ160" r:id="rId169" display="https://www.governor.ny.gov/news/no-181-restoring-right-vote-new-yorkers-parole" xr:uid="{6BE22D94-2D90-C74A-B5CA-5D3F4F38E3E2}"/>
    <hyperlink ref="D160" r:id="rId170" display="https://campaignlegal.org/sites/default/files/2019-07/CLC_CPCV_Report_Final_0.pdf" xr:uid="{CD9BCC9B-3FB6-6C45-B3C5-B352662F963A}"/>
    <hyperlink ref="L160" r:id="rId171" display="https://campaignlegal.org/sites/default/files/2019-07/CLC_CPCV_Report_Final_0.pdf" xr:uid="{389A8659-E359-7A48-92F1-8B5B93ADE7C9}"/>
    <hyperlink ref="H161" r:id="rId172" display="https://www.courts.ca.gov/1070.htm?rdeLocaleAttr=en" xr:uid="{F6066A3A-7039-3E4C-8B61-AC7CA215E0E1}"/>
    <hyperlink ref="J161" r:id="rId173" location="sec_54-130a" display="https://www.cga.ct.gov/current/pub/chap_961.htm#sec_54-130a" xr:uid="{FC52C712-8A40-5944-9C7D-A4BAD2E21047}"/>
    <hyperlink ref="P161" r:id="rId174" display="https://ccresourcecenter.org/state-restoration-profiles/idaho-restoration-of-rights-pardon-expungement-sealing/" xr:uid="{67B1AF3B-AB6F-4540-99F2-F1D5BA878D8A}"/>
    <hyperlink ref="Y161" r:id="rId175" location="who-can-expunge-their-record?-" display="https://www.mass.gov/info-details/find-out-if-you-can-expunge-your-criminal-record#who-can-expunge-their-record?-" xr:uid="{B9CCA507-7340-D54D-8D84-3049BED1A218}"/>
    <hyperlink ref="Z161" r:id="rId176" xr:uid="{1E651790-3452-7A4E-B9C8-B37EA280259C}"/>
    <hyperlink ref="AA161" r:id="rId177" display="https://www.revisor.mn.gov/statutes/cite/609A" xr:uid="{9CB99A70-1B7B-8941-A579-3EB84D9ABAE9}"/>
    <hyperlink ref="AG161" r:id="rId178" display="https://www.courts.state.nh.us/district/servicecenters/checklists/checklistfiles/annulmentchecklist.pdf" xr:uid="{FE6F8B41-9EF4-7C4E-9A1D-3119BEF70D85}"/>
    <hyperlink ref="AH161" r:id="rId179" display="https://www.njleg.state.nj.us/2016/Bills/S3500/3307_I1.HTM" xr:uid="{726749CA-753E-F947-AB49-F49332805C92}"/>
    <hyperlink ref="AO161" r:id="rId180" display="https://www.courts.oregon.gov/forms/Documents/LIN-SetAsideInstructions.pdf" xr:uid="{3F6D67DF-FA24-B24A-A7F6-4152E23A3D2C}"/>
    <hyperlink ref="L161" r:id="rId181" display="https://code.dccouncil.us/dc/council/code/sections/16-801.html" xr:uid="{867B4438-7CC7-DE43-8C51-C9D785A8D56C}"/>
    <hyperlink ref="H165" r:id="rId182" display="https://www.courts.ca.gov/partners/455.htm" xr:uid="{4850B7E8-890C-724A-B055-237A098C5342}"/>
    <hyperlink ref="J165" r:id="rId183" display="https://jud.ct.gov/statistics/reports/fiscal/default.htm" xr:uid="{34E4A380-A537-6148-AF3A-1970A7C10615}"/>
    <hyperlink ref="K165" r:id="rId184" display="https://courts.delaware.gov/aoc/annualreports/fy19/doc/AnnualReport2019.pdf" xr:uid="{71C8DF37-EB1C-4E4A-8ADB-4B99B3C1F620}"/>
    <hyperlink ref="M165" r:id="rId185" display="http://www.fdle.state.fl.us/FSAC/CJDT/CJDT.aspx" xr:uid="{1C4E08DF-25DD-B84A-98C8-0597D80A2C3E}"/>
    <hyperlink ref="O165" r:id="rId186" display="https://ag.hawaii.gov/hcjdc/" xr:uid="{AA9A4D93-2A4B-6648-9C1B-7409EAA28B0A}"/>
    <hyperlink ref="S165" r:id="rId187" display="https://www.legis.iowa.gov/docs/publications/DF/969685.pdf" xr:uid="{AE5A6D1E-1352-1942-A380-770CC7C85C52}"/>
    <hyperlink ref="Q165" r:id="rId188" display="http://illinoiscourts.gov/CircuitCourt/CTAA/CTAA.asp" xr:uid="{B5A0E879-914B-E54F-916D-24D98B201F69}"/>
    <hyperlink ref="R165" r:id="rId189" display="https://www.in.gov/judiciary/iocs/3897.htm" xr:uid="{ED991817-C1F6-9A40-9493-BBB2DA70AE1C}"/>
    <hyperlink ref="T165" r:id="rId190" display="https://admin.ks.gov/offices/oar/municipal-services/municipal-audits" xr:uid="{ED5461EA-CA1E-744F-B4B7-92E4338F1D4C}"/>
    <hyperlink ref="U165" r:id="rId191" display="https://kycourts.gov/resources/publicationsresources/Publications/KCOJ_AnnualReport_2015.pdf" xr:uid="{BDFDC525-51A7-AA48-8B93-5D895E364D03}"/>
    <hyperlink ref="V165" r:id="rId192" display="http://app.lla.state.la.us/PublicReports.nsf/0/0A13CFAD84144B0D8625853F005BCF86/$FILE/0001FC42.pdf?OpenElement&amp;.7773098" xr:uid="{45A0B7C5-35EB-4942-AA0D-876762E8FE5B}"/>
    <hyperlink ref="Y165" r:id="rId193" display="https://malegislature.gov/Laws/GeneralLaws/PartIII/TitleI/Chapter221/Section32" xr:uid="{ED1E0CD5-BFB7-7F43-87BF-225EDEF1AB63}"/>
    <hyperlink ref="X165" r:id="rId194" display="https://www.marylandtaxes.gov/reports/static-files/revenue/feesanduser/Fees_User_2018.pdf" xr:uid="{89111161-4818-1D42-A1B1-BEDFE29504F1}"/>
    <hyperlink ref="AC165" r:id="rId195" display="https://www.courts.mo.gov/file.jsp?id=155803" xr:uid="{5F779E08-74AD-224F-8B6E-1E76BE4B6086}"/>
    <hyperlink ref="AD165" r:id="rId196" display="https://cor.mt.gov/Portals/104/Resources/Reports/2019BiennialReport.pdf" xr:uid="{91064452-7126-D64E-BB26-D15BC65980AB}"/>
    <hyperlink ref="AG165" r:id="rId197" display="https://crimestats.dos.nh.gov/" xr:uid="{FE2F0054-E447-8C42-B47E-E8AF7C0C87C9}"/>
    <hyperlink ref="F165" r:id="rId198" display="http://www.azcourts.gov/statistics/Annual-Data-and-Activity-Reports" xr:uid="{5562A21B-3C77-D44C-A7E0-E9D7BE44C58E}"/>
    <hyperlink ref="L165" r:id="rId199" location="page=92" display="https://cfo.dc.gov/sites/default/files/dc/sites/ocfo/publication/attachments/DCOCFO_FY19_Budget_vol_1.pdf#page=92" xr:uid="{E9C60710-D51C-BE41-BCCC-C7B011076F65}"/>
    <hyperlink ref="G174" r:id="rId200" display="https://www.arcourts.gov/sites/default/files/articles/in-re-response-covid19-pc-november2020.pdf" xr:uid="{BA3B3922-D3B5-4144-A6FC-AE58101D4E9F}"/>
    <hyperlink ref="H174" r:id="rId201" display="https://finesandfeesjusticecenter.org/articles/ffjc-policy-recommendations-for-the-covid-19-crisis/" xr:uid="{AB05705B-CC08-DB41-B936-C749F169044F}"/>
    <hyperlink ref="K174" r:id="rId202" display="https://www.delawarepublic.org/post/delaware-courts-suspend-issuing-failure-pay-warrants-during-covid-19-pandemic" xr:uid="{5D8F300D-8637-2A42-AD49-405D472E0E0A}"/>
    <hyperlink ref="P174" r:id="rId203" display="https://isc.idaho.gov/EO/2020-07-Admin-order-Latah.pdf" xr:uid="{6092A0FE-9A78-3648-A555-77725978E36E}"/>
    <hyperlink ref="U174" r:id="rId204" display="https://www.brennancenter.org/our-work/research-reports/easing-burden-fees-and-fines-during-covid-19" xr:uid="{2C3CA4CE-2D48-E749-A8F3-A890CEA78337}"/>
    <hyperlink ref="Y174" r:id="rId205" display="https://www.mass.gov/resource/court-system-response-to-covid-19" xr:uid="{5388FED1-8ED9-A341-8692-A37F6D1F5A3B}"/>
    <hyperlink ref="X174" r:id="rId206" display="https://www.baltimoresun.com/coronavirus/bs-md-ci-cr-mosby-prisoner-release-20200318-u7knneb6o5gqvnqmtpejftavia-story.html" xr:uid="{53D42C2C-4F12-1A4C-AC97-178E43FDE041}"/>
    <hyperlink ref="W174" r:id="rId207" display="https://bangordailynews.com/2020/03/16/news/state/maine-courts-vacate-warrants-for-unpaid-fines-and-fees/" xr:uid="{CE5AC7B8-2E56-9B45-81E0-C2846A1F4349}"/>
    <hyperlink ref="AD174" r:id="rId208" display="https://courts.mt.gov/Portals/189/docs/COVID-19%203-17.pdf" xr:uid="{978824F8-26C2-B14E-84BA-5FD43CFDD22A}"/>
    <hyperlink ref="AL174" r:id="rId209" display="https://www.docr.nd.gov/sites/www/files/documents/friends_family/FAQ.pdf" xr:uid="{73CA5502-D67A-8548-82A2-B544EE5434E1}"/>
    <hyperlink ref="AE174" r:id="rId210" display="https://www.ldmlaw.com/2020/04/judicial-response-to-covid-19-updates-2/" xr:uid="{B85565E3-8F93-0945-B64A-0CDE332C94D4}"/>
    <hyperlink ref="AI174" r:id="rId211" display="https://finesandfeesjusticecenter.org/content/uploads/2020/05/Order-No.-20-8500-019-Order-Extending-Time-to-Pay-Certain-Fines-and-Fees-5-28-20.pdf" xr:uid="{AC505FE1-1BC7-424D-B4FA-8F88D7B672D9}"/>
    <hyperlink ref="AM174" r:id="rId212" display="https://www.supremecourt.ohio.gov/coronavirus/resources/localCourtGuidance03.20.20.pdf" xr:uid="{D7706099-CAD4-7A4D-BC97-31E524539A93}"/>
    <hyperlink ref="AN174" r:id="rId213" display="https://www.brennancenter.org/our-work/research-reports/easing-burden-fees-and-fines-during-covid-19" xr:uid="{3BAFB8FE-BECE-DF4E-A190-7F052B8478DD}"/>
    <hyperlink ref="AP174" r:id="rId214" display="http://www.pacourts.us/assets/files/page-1305/file-8525.pdf" xr:uid="{4BCE27F9-E66C-0644-A80E-0BCC2F7F3F1E}"/>
    <hyperlink ref="AX122" r:id="rId215" display="https://www.scb.virginia.gov/docs/fy19finesandfeesreport.pdf _x000a__x000a_The Commonwealth’s Attorneys representing the localities of Arlington/Falls Church, Fauquier, Loudoun, Stafford, City of Hampton and City of Virginia Beach all contracted with the local Treasurer to collect delinquent fines and fees." xr:uid="{E6DFDE83-5609-E649-AAA8-5DC67B933989}"/>
    <hyperlink ref="AS105" r:id="rId216" display="http://www.doc.sc.gov/report_of_fines_fees.pdf" xr:uid="{C45FFD89-5BE2-8C4F-A8DE-A008161E7860}"/>
    <hyperlink ref="AT105" r:id="rId217" display="https://www.minnehahacounty.org/dept/pd/faqs/faqs.php" xr:uid="{74D34799-61E9-CD40-BDEC-675C84054F2E}"/>
    <hyperlink ref="AV105" r:id="rId218" display="http://www.tidc.texas.gov/media/57913/attorney-fee-recoupment_2017.pdf" xr:uid="{D2B21327-ECFE-134E-8E03-40C2C7C4CB9C}"/>
    <hyperlink ref="AW105" r:id="rId219" display="https://www.utcourts.gov/howto/criminallaw/penalties.asp" xr:uid="{14677772-6AE9-D04D-BDFD-FB82B4AF150A}"/>
    <hyperlink ref="AX105" r:id="rId220" display="https://law.lis.virginia.gov/vacode/title19.2/chapter10/section19.2-163/" xr:uid="{95344169-1A85-9548-9DAF-F89C05C2E7B5}"/>
    <hyperlink ref="AY105" r:id="rId221" display="https://www.vermontjudiciary.org/fees" xr:uid="{98AE846F-FA4B-C948-A3BF-99D1FA50CE28}"/>
    <hyperlink ref="AS110" r:id="rId222" display="https://www.scstatehouse.gov/code/t63c019.php" xr:uid="{D0255FE0-7C01-D342-B488-BA2689405355}"/>
    <hyperlink ref="AV110" r:id="rId223" display="https://www.texasbar.com/AM/Template.cfm?Section=Free_Legal_Information2&amp;Template=/CM/ContentDisplay.cfm&amp;ContentID=26237" xr:uid="{ED22239E-8429-D544-90FC-A1A1DD4514C9}"/>
    <hyperlink ref="AX110" r:id="rId224" display="http://www.courts.state.va.us/online/ppp_fines_costs/jdr/home.pdf" xr:uid="{8499DD0E-3B34-454A-A086-44EBD26B2F6C}"/>
    <hyperlink ref="BA110" r:id="rId225" display="http://www.courtswv.gov/public-resources/CAN/juvenile-law-procedure/juvenile-law-procedure.html" xr:uid="{F71E979E-5392-3A42-96E2-4DA4F53A3A2C}"/>
    <hyperlink ref="AS116" r:id="rId226" display="http://2hsvz0l74ah31vgcm16peuy12tz.wpengine.netdna-cdn.com/wp-content/uploads/2011/03/04aug-10-Alderman.pdf" xr:uid="{DB1F1EF4-C6D6-C846-9890-B4D675A1CE37}"/>
    <hyperlink ref="AT116" r:id="rId227" display="https://boa.sd.gov/obligation-recovery/default.aspx" xr:uid="{75439E3A-8A01-9249-8D44-15649C3AAD96}"/>
    <hyperlink ref="AW116" r:id="rId228" display="https://le.utah.gov/xcode/Title77/Chapter32A/77-32a-S103.html?v=C77-32a-S103_2017050920170509" xr:uid="{C824E2CD-4082-424B-B24A-FA36F0897288}"/>
    <hyperlink ref="AZ116" r:id="rId229" display="http://www.monetarysanctions.org/wp-content/uploads/2017/04/Monetary-Sanctions-Legal-Review-Final.pdf" xr:uid="{E9C2211A-99E7-8842-9018-AEEBFF95E2FB}"/>
    <hyperlink ref="AS120" r:id="rId230" display="http://2hsvz0l74ah31vgcm16peuy12tz.wpengine.netdna-cdn.com/wp-content/uploads/2011/03/04aug-10-Alderman.pdf" xr:uid="{4BFFF480-7004-644A-B545-02EB9D4C78E4}"/>
    <hyperlink ref="AT120" r:id="rId231" display="https://boa.sd.gov/obligation-recovery/default.aspx" xr:uid="{FCB7D39D-52B5-E44F-A509-260B62F1DF2E}"/>
    <hyperlink ref="AW120" r:id="rId232" display="https://le.utah.gov/xcode/Title77/Chapter32A/77-32a-S103.html?v=C77-32a-S103_2017050920170509" xr:uid="{A80F67F8-49B0-DC4C-8F85-E96AF346B350}"/>
    <hyperlink ref="AZ120" r:id="rId233" display="http://www.monetarysanctions.org/wp-content/uploads/2017/04/Monetary-Sanctions-Legal-Review-Final.pdf" xr:uid="{8D070A94-C9AE-F64F-AFC7-C72B1AD5C7F8}"/>
    <hyperlink ref="AW129" r:id="rId234" display="https://www.utcourts.gov/resources/rules/ucja/append/c_fineba/docs/Uniform_Fine_Schedule.pdf" xr:uid="{4067E169-BDA7-3541-8B2A-1E928A71EA98}"/>
    <hyperlink ref="AZ129" r:id="rId235" display="https://www.casemine.com/judgement/us/5914f842add7b0493499aaab" xr:uid="{E32BD3EE-B355-1349-BD4B-9D4759F4B1AA}"/>
    <hyperlink ref="AZ134" r:id="rId236" display="https://app.leg.wa.gov/RCW/default.aspx?cite=10.01.180" xr:uid="{7E4EA755-8465-5140-8557-3182FB8C3AF3}"/>
    <hyperlink ref="AS137" r:id="rId237" display="https://www.sccourts.org/courtreg/" xr:uid="{79B3B038-2DEC-5B4B-A70D-75424463DB55}"/>
    <hyperlink ref="AW137" r:id="rId238" display="https://le.utah.gov/xcode/Title77/Chapter32a/77-32a-S108.html" xr:uid="{1AC78DC7-7557-034C-A9B5-E42BD6590ABE}"/>
    <hyperlink ref="AX137" r:id="rId239" display="https://law.lis.virginia.gov/vacode/title19.2/chapter21/section19.2-354.1/" xr:uid="{09D6EA60-554E-1A46-8E0F-C16A5BD52F7F}"/>
    <hyperlink ref="AS140" r:id="rId240" display="https://www.sccourts.org/courtreg/" xr:uid="{18A0EF8A-8154-6447-98C9-E2B190EF2DDD}"/>
    <hyperlink ref="AV140" r:id="rId241" display="https://www.collincountytx.gov/indigent_defense/Documents/MISDPlan.pdf" xr:uid="{02E88C1A-E26F-9941-9173-CB6F293B975B}"/>
    <hyperlink ref="AX140" r:id="rId242" display="https://law.lis.virginia.gov/vacode/title19.2/chapter10/section19.2-159/" xr:uid="{C6AB3874-BFE9-404D-AAD1-7E5A1D173CB3}"/>
    <hyperlink ref="AZ143" r:id="rId243" display="https://www.courts.wa.gov/content/manuals/clj%20lfos.pdf" xr:uid="{03191EB4-C750-4349-909A-B061998864C4}"/>
    <hyperlink ref="AR147" r:id="rId244" display="https://www.courts.ri.gov/Pages/courtpayments.aspx" xr:uid="{5A9D726D-616E-AC48-9A51-DB8A99346906}"/>
    <hyperlink ref="AV147" r:id="rId245" display="https://www.houstontx.gov/courts/paying-your-fine.html" xr:uid="{EA75B232-B10D-E34D-B1C3-4739C15AB58A}"/>
    <hyperlink ref="BB150" r:id="rId246" display="https://ilr.law.uiowa.edu/print/volume-103-issue-1/graduating-economic-sanctions-according-to-ability-to-pay/" xr:uid="{1AC1283C-0379-F847-A4AB-69B7CD37C359}"/>
    <hyperlink ref="AS152" r:id="rId247" display="https://sccid.sc.gov/about-us/county-public-defenders" xr:uid="{15EC43DB-54B3-6544-B142-B489C94DCB9C}"/>
    <hyperlink ref="AV152" r:id="rId248" display="https://statutes.capitol.texas.gov/Docs/CR/htm/CR.1.htm" xr:uid="{8E824F0D-4150-E147-A983-195B5EBB1039}"/>
    <hyperlink ref="AW152" r:id="rId249" display="https://www.utcourts.gov/resources/rules/urcrp/view.html?title=Rule%208%20Appointment%20of%20counsel.&amp;rule=URCRP08.html" xr:uid="{869791B0-5386-0F45-ABC2-5E72F2D82CE5}"/>
    <hyperlink ref="AX152" r:id="rId250" display="https://law.lis.virginia.gov/vacode/title19.2/chapter21/section19.2-358/" xr:uid="{37F7DDBE-0C75-8E44-A47A-C335C51A3288}"/>
    <hyperlink ref="AW156" r:id="rId251" display="https://le.utah.gov/~2018/bills/static/HB0144.html" xr:uid="{F355F07A-375F-AA48-A503-2F3E50CB1E1F}"/>
    <hyperlink ref="AX156" r:id="rId252" display="https://budget.lis.virginia.gov/amendment/2019/1/HB1700/Enrolled/GE/" xr:uid="{53A5D80C-15FD-FA4C-950F-53ED844FC2F3}"/>
    <hyperlink ref="AW160" r:id="rId253" display="https://le.utah.gov/xcode/Title20A/Chapter2/20A-2-S101.5.html?v=C20A-2-S101.5_1800010118000101" xr:uid="{5D1417DB-CDE4-9E41-ADDC-17CEE1F7C99B}"/>
    <hyperlink ref="AX160" r:id="rId254" display="https://www.governor.virginia.gov/newsroom/all-releases/2017/mcauliffe-administration/headline-826609-en.html" xr:uid="{23B3A6EF-0429-7C48-9F5F-42FC9FDAAE9B}"/>
    <hyperlink ref="AS161" r:id="rId255" display="https://www.sccourts.org/selfhelp/FAQExpungementPardon.pdf" xr:uid="{0C552D61-2EC8-B841-8EB4-DCB0A769271C}"/>
    <hyperlink ref="AW161" r:id="rId256" display="https://le.utah.gov/xcode/Title77/Chapter40/77-40-S105.html?v=C77-40-S105_2020051220200701" xr:uid="{26D1C976-0834-FE41-803C-25E88394D5BE}"/>
    <hyperlink ref="AY161" r:id="rId257" display="https://vtlawhelp.org/expungement" xr:uid="{95FF5222-7CF3-5346-85D7-0D8B217333BB}"/>
    <hyperlink ref="BA161" r:id="rId258" display="http://www.courtswv.gov/lower-courts/expungement/SCA-C900_2019.pdf" xr:uid="{D41EF087-7A7D-5B4B-B402-E8AB580F1E24}"/>
    <hyperlink ref="AS165" r:id="rId259" display="https://ed.sc.gov/data/reports/legislative/legislative-reports/annual-reports/fines-and-fees-reports/" xr:uid="{C67CCD2B-28DA-E84C-AED3-CC53B94D4BC3}"/>
    <hyperlink ref="AX165" r:id="rId260" display="https://rga.lis.virginia.gov/Published/2019/RD641/PDF" xr:uid="{46C0B24B-3192-E047-8744-CA41775E570E}"/>
    <hyperlink ref="BB165" r:id="rId261" display="https://www.wicourts.gov/publications/reports/docs/studylegalfinobligation.pdf" xr:uid="{49A79B60-24A0-B548-AEBC-DD35D0931356}"/>
    <hyperlink ref="AV174" r:id="rId262" display="https://www.txcourts.gov/media/1450050/209135.pdf" xr:uid="{51CCF177-A3D3-ED4E-A403-A28FB3D9F74A}"/>
    <hyperlink ref="AW174" r:id="rId263" display="https://www.utcourts.gov/alerts/" xr:uid="{6BADCE8F-A208-1242-997D-E14FCD81FA6B}"/>
  </hyperlinks>
  <pageMargins left="0.7" right="0.7" top="0.75" bottom="0.75" header="0.3" footer="0.3"/>
  <pageSetup orientation="portrait" horizontalDpi="0" verticalDpi="0"/>
  <drawing r:id="rId26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B65CE-A246-DC42-A50C-B4F8C96015F4}">
  <dimension ref="A44:BA227"/>
  <sheetViews>
    <sheetView topLeftCell="D35" workbookViewId="0">
      <selection activeCell="H51" sqref="H51"/>
    </sheetView>
  </sheetViews>
  <sheetFormatPr baseColWidth="10" defaultRowHeight="13" x14ac:dyDescent="0.15"/>
  <cols>
    <col min="1" max="1" width="40.83203125" customWidth="1"/>
    <col min="2" max="53" width="20.83203125" customWidth="1"/>
  </cols>
  <sheetData>
    <row r="44" spans="2:7" x14ac:dyDescent="0.15">
      <c r="B44" s="166" t="s">
        <v>3122</v>
      </c>
      <c r="C44" s="166" t="s">
        <v>3149</v>
      </c>
      <c r="F44" s="166" t="s">
        <v>3122</v>
      </c>
      <c r="G44" s="4" t="s">
        <v>3150</v>
      </c>
    </row>
    <row r="45" spans="2:7" x14ac:dyDescent="0.15">
      <c r="B45" s="5" t="s">
        <v>1593</v>
      </c>
      <c r="C45" s="121">
        <v>64.795944858856217</v>
      </c>
      <c r="F45" s="5" t="s">
        <v>411</v>
      </c>
      <c r="G45" s="121">
        <v>59.366957809372572</v>
      </c>
    </row>
    <row r="46" spans="2:7" x14ac:dyDescent="0.15">
      <c r="B46" s="5" t="s">
        <v>523</v>
      </c>
      <c r="C46" s="121">
        <v>64.677760183689031</v>
      </c>
      <c r="F46" s="5" t="s">
        <v>523</v>
      </c>
      <c r="G46" s="121">
        <v>56.142208146951226</v>
      </c>
    </row>
    <row r="47" spans="2:7" x14ac:dyDescent="0.15">
      <c r="B47" s="5" t="s">
        <v>411</v>
      </c>
      <c r="C47" s="121">
        <v>63.70869726171572</v>
      </c>
      <c r="F47" s="148" t="s">
        <v>1339</v>
      </c>
      <c r="G47" s="121">
        <v>56.080454150288645</v>
      </c>
    </row>
    <row r="48" spans="2:7" x14ac:dyDescent="0.15">
      <c r="B48" s="5" t="s">
        <v>1422</v>
      </c>
      <c r="C48" s="121">
        <v>62.526541910928913</v>
      </c>
      <c r="F48" s="5" t="s">
        <v>1593</v>
      </c>
      <c r="G48" s="121">
        <v>55.236755887084975</v>
      </c>
    </row>
    <row r="49" spans="2:7" x14ac:dyDescent="0.15">
      <c r="B49" s="148" t="s">
        <v>1339</v>
      </c>
      <c r="C49" s="121">
        <v>61.600567687860796</v>
      </c>
      <c r="F49" s="5" t="s">
        <v>1798</v>
      </c>
      <c r="G49" s="121">
        <v>53.93113622450111</v>
      </c>
    </row>
    <row r="50" spans="2:7" x14ac:dyDescent="0.15">
      <c r="B50" s="5" t="s">
        <v>1798</v>
      </c>
      <c r="C50" s="121">
        <v>61.413920280626385</v>
      </c>
      <c r="F50" s="5" t="s">
        <v>2135</v>
      </c>
      <c r="G50" s="121">
        <v>53.806980580730944</v>
      </c>
    </row>
    <row r="51" spans="2:7" x14ac:dyDescent="0.15">
      <c r="B51" s="5" t="s">
        <v>2135</v>
      </c>
      <c r="C51" s="121">
        <v>57.508725725913678</v>
      </c>
      <c r="F51" s="5" t="s">
        <v>1422</v>
      </c>
      <c r="G51" s="121">
        <v>52.621233528743133</v>
      </c>
    </row>
    <row r="52" spans="2:7" x14ac:dyDescent="0.15">
      <c r="B52" s="5" t="s">
        <v>1830</v>
      </c>
      <c r="C52" s="121">
        <v>57.257096014505528</v>
      </c>
      <c r="F52" s="5" t="s">
        <v>2004</v>
      </c>
      <c r="G52" s="121">
        <v>52.333136296056352</v>
      </c>
    </row>
    <row r="53" spans="2:7" x14ac:dyDescent="0.15">
      <c r="B53" s="5" t="s">
        <v>766</v>
      </c>
      <c r="C53" s="121">
        <v>56.028064293266276</v>
      </c>
      <c r="F53" s="5" t="s">
        <v>1830</v>
      </c>
      <c r="G53" s="121">
        <v>52.20567681160442</v>
      </c>
    </row>
    <row r="54" spans="2:7" x14ac:dyDescent="0.15">
      <c r="B54" s="5" t="s">
        <v>2004</v>
      </c>
      <c r="C54" s="121">
        <v>53.916420370070441</v>
      </c>
      <c r="F54" s="5" t="s">
        <v>766</v>
      </c>
      <c r="G54" s="121">
        <v>51.622451434613026</v>
      </c>
    </row>
    <row r="55" spans="2:7" x14ac:dyDescent="0.15">
      <c r="B55" s="5" t="s">
        <v>2602</v>
      </c>
      <c r="C55" s="121">
        <v>49.778910812358369</v>
      </c>
      <c r="F55" s="5" t="s">
        <v>2957</v>
      </c>
      <c r="G55" s="121">
        <v>48.997994165544718</v>
      </c>
    </row>
    <row r="56" spans="2:7" x14ac:dyDescent="0.15">
      <c r="B56" s="5" t="s">
        <v>2390</v>
      </c>
      <c r="C56" s="121">
        <v>49.743274637053631</v>
      </c>
      <c r="F56" s="5" t="s">
        <v>2390</v>
      </c>
      <c r="G56" s="121">
        <v>45.594619709642906</v>
      </c>
    </row>
    <row r="57" spans="2:7" x14ac:dyDescent="0.15">
      <c r="B57" s="5" t="s">
        <v>2963</v>
      </c>
      <c r="C57" s="121">
        <v>49.514386753169902</v>
      </c>
      <c r="F57" s="5" t="s">
        <v>2602</v>
      </c>
      <c r="G57" s="121">
        <v>45.023128649886694</v>
      </c>
    </row>
    <row r="58" spans="2:7" x14ac:dyDescent="0.15">
      <c r="B58" s="5" t="s">
        <v>2957</v>
      </c>
      <c r="C58" s="121">
        <v>47.747492706930899</v>
      </c>
      <c r="F58" s="5" t="s">
        <v>2963</v>
      </c>
      <c r="G58" s="121">
        <v>44.611509402535923</v>
      </c>
    </row>
    <row r="59" spans="2:7" x14ac:dyDescent="0.15">
      <c r="B59" s="5" t="s">
        <v>2075</v>
      </c>
      <c r="C59" s="121">
        <v>46.831597544992896</v>
      </c>
      <c r="F59" s="5" t="s">
        <v>2713</v>
      </c>
      <c r="G59" s="121">
        <v>44.247456175108624</v>
      </c>
    </row>
    <row r="60" spans="2:7" x14ac:dyDescent="0.15">
      <c r="B60" s="5" t="s">
        <v>2713</v>
      </c>
      <c r="C60" s="121">
        <v>45.05932021888578</v>
      </c>
      <c r="F60" s="5" t="s">
        <v>2075</v>
      </c>
      <c r="G60" s="121">
        <v>42.465278035994316</v>
      </c>
    </row>
    <row r="61" spans="2:7" x14ac:dyDescent="0.15">
      <c r="B61" s="5" t="s">
        <v>852</v>
      </c>
      <c r="C61" s="121">
        <v>42.92555893998113</v>
      </c>
      <c r="F61" s="5" t="s">
        <v>852</v>
      </c>
      <c r="G61" s="121">
        <v>40.740447151984903</v>
      </c>
    </row>
    <row r="62" spans="2:7" x14ac:dyDescent="0.15">
      <c r="B62" s="227" t="s">
        <v>1347</v>
      </c>
      <c r="C62" s="121">
        <v>41.686984918313776</v>
      </c>
      <c r="F62" s="227" t="s">
        <v>1347</v>
      </c>
      <c r="G62" s="121">
        <v>40.549587934651022</v>
      </c>
    </row>
    <row r="63" spans="2:7" x14ac:dyDescent="0.15">
      <c r="B63" s="5" t="s">
        <v>1668</v>
      </c>
      <c r="C63" s="121">
        <v>41.030021721376322</v>
      </c>
      <c r="F63" s="5" t="s">
        <v>1668</v>
      </c>
      <c r="G63" s="121">
        <v>39.224017377101056</v>
      </c>
    </row>
    <row r="64" spans="2:7" x14ac:dyDescent="0.15">
      <c r="B64" s="5" t="s">
        <v>2395</v>
      </c>
      <c r="C64" s="121">
        <v>40.98280724225225</v>
      </c>
      <c r="F64" s="5" t="s">
        <v>2395</v>
      </c>
      <c r="G64" s="121">
        <v>37.186245793801803</v>
      </c>
    </row>
    <row r="65" spans="2:7" x14ac:dyDescent="0.15">
      <c r="B65" s="5" t="s">
        <v>1804</v>
      </c>
      <c r="C65" s="121">
        <v>38.68009385463256</v>
      </c>
      <c r="F65" s="5" t="s">
        <v>1804</v>
      </c>
      <c r="G65" s="121">
        <v>37.144075083706049</v>
      </c>
    </row>
    <row r="66" spans="2:7" x14ac:dyDescent="0.15">
      <c r="B66" s="5" t="s">
        <v>1514</v>
      </c>
      <c r="C66" s="121">
        <v>38.399205922334865</v>
      </c>
      <c r="F66" s="5" t="s">
        <v>2216</v>
      </c>
      <c r="G66" s="121">
        <v>36.722290965938093</v>
      </c>
    </row>
    <row r="67" spans="2:7" x14ac:dyDescent="0.15">
      <c r="B67" s="5" t="s">
        <v>2826</v>
      </c>
      <c r="C67" s="121">
        <v>36.859786038153743</v>
      </c>
      <c r="F67" s="5" t="s">
        <v>2275</v>
      </c>
      <c r="G67" s="121">
        <v>35.611866152736496</v>
      </c>
    </row>
    <row r="68" spans="2:7" x14ac:dyDescent="0.15">
      <c r="B68" s="5" t="s">
        <v>2216</v>
      </c>
      <c r="C68" s="121">
        <v>36.402863707422618</v>
      </c>
      <c r="F68" s="5" t="s">
        <v>2826</v>
      </c>
      <c r="G68" s="121">
        <v>34.487828830522993</v>
      </c>
    </row>
    <row r="69" spans="2:7" x14ac:dyDescent="0.15">
      <c r="B69" s="173" t="s">
        <v>1112</v>
      </c>
      <c r="C69" s="121">
        <v>34.015331256604043</v>
      </c>
      <c r="F69" s="5" t="s">
        <v>2483</v>
      </c>
      <c r="G69" s="121">
        <v>32.928492577983732</v>
      </c>
    </row>
    <row r="70" spans="2:7" x14ac:dyDescent="0.15">
      <c r="B70" s="5" t="s">
        <v>2275</v>
      </c>
      <c r="C70" s="121">
        <v>32.26483269092062</v>
      </c>
      <c r="F70" s="5" t="s">
        <v>662</v>
      </c>
      <c r="G70" s="121">
        <v>32.838240326602097</v>
      </c>
    </row>
    <row r="71" spans="2:7" x14ac:dyDescent="0.15">
      <c r="B71" s="5" t="s">
        <v>363</v>
      </c>
      <c r="C71" s="121">
        <v>32.110767838893224</v>
      </c>
      <c r="F71" s="5" t="s">
        <v>834</v>
      </c>
      <c r="G71" s="121">
        <v>32.56652885426211</v>
      </c>
    </row>
    <row r="72" spans="2:7" x14ac:dyDescent="0.15">
      <c r="B72" s="5" t="s">
        <v>667</v>
      </c>
      <c r="C72" s="121">
        <v>31.936400706062571</v>
      </c>
      <c r="F72" s="5" t="s">
        <v>1514</v>
      </c>
      <c r="G72" s="121">
        <v>32.319364737867893</v>
      </c>
    </row>
    <row r="73" spans="2:7" x14ac:dyDescent="0.15">
      <c r="B73" s="5" t="s">
        <v>662</v>
      </c>
      <c r="C73" s="121">
        <v>31.29780040825262</v>
      </c>
      <c r="F73" s="5" t="s">
        <v>1916</v>
      </c>
      <c r="G73" s="121">
        <v>32.064756170946559</v>
      </c>
    </row>
    <row r="74" spans="2:7" x14ac:dyDescent="0.15">
      <c r="B74" s="5" t="s">
        <v>307</v>
      </c>
      <c r="C74" s="121">
        <v>30.919420560509074</v>
      </c>
      <c r="F74" s="173" t="s">
        <v>1112</v>
      </c>
      <c r="G74" s="121">
        <v>30.412265005283235</v>
      </c>
    </row>
    <row r="75" spans="2:7" x14ac:dyDescent="0.15">
      <c r="B75" s="5" t="s">
        <v>1916</v>
      </c>
      <c r="C75" s="121">
        <v>30.830945213683201</v>
      </c>
      <c r="F75" s="5" t="s">
        <v>2783</v>
      </c>
      <c r="G75" s="121">
        <v>30.234124612474989</v>
      </c>
    </row>
    <row r="76" spans="2:7" x14ac:dyDescent="0.15">
      <c r="B76" s="5" t="s">
        <v>834</v>
      </c>
      <c r="C76" s="121">
        <v>30.708161067827639</v>
      </c>
      <c r="F76" s="5" t="s">
        <v>667</v>
      </c>
      <c r="G76" s="121">
        <v>30.149120564850058</v>
      </c>
    </row>
    <row r="77" spans="2:7" x14ac:dyDescent="0.15">
      <c r="B77" s="5" t="s">
        <v>2783</v>
      </c>
      <c r="C77" s="121">
        <v>30.292655765593736</v>
      </c>
      <c r="F77" s="5" t="s">
        <v>363</v>
      </c>
      <c r="G77" s="121">
        <v>29.488614271114578</v>
      </c>
    </row>
    <row r="78" spans="2:7" x14ac:dyDescent="0.15">
      <c r="B78" s="5" t="s">
        <v>1620</v>
      </c>
      <c r="C78" s="121">
        <v>29.354904378264056</v>
      </c>
      <c r="F78" s="5" t="s">
        <v>591</v>
      </c>
      <c r="G78" s="121">
        <v>28.423824818214371</v>
      </c>
    </row>
    <row r="79" spans="2:7" x14ac:dyDescent="0.15">
      <c r="B79" s="5" t="s">
        <v>2483</v>
      </c>
      <c r="C79" s="121">
        <v>29.160615722479669</v>
      </c>
      <c r="F79" s="5" t="s">
        <v>307</v>
      </c>
      <c r="G79" s="121">
        <v>28.335536448407261</v>
      </c>
    </row>
    <row r="80" spans="2:7" x14ac:dyDescent="0.15">
      <c r="B80" s="5" t="s">
        <v>1143</v>
      </c>
      <c r="C80" s="121">
        <v>28.869891475386702</v>
      </c>
      <c r="F80" s="5" t="s">
        <v>3048</v>
      </c>
      <c r="G80" s="121">
        <v>28.148997237004085</v>
      </c>
    </row>
    <row r="81" spans="2:7" x14ac:dyDescent="0.15">
      <c r="B81" s="5" t="s">
        <v>528</v>
      </c>
      <c r="C81" s="121">
        <v>28.77502943648954</v>
      </c>
      <c r="F81" s="5" t="s">
        <v>528</v>
      </c>
      <c r="G81" s="121">
        <v>26.22002354919163</v>
      </c>
    </row>
    <row r="82" spans="2:7" x14ac:dyDescent="0.15">
      <c r="B82" s="5" t="s">
        <v>3048</v>
      </c>
      <c r="C82" s="121">
        <v>28.436246546255102</v>
      </c>
      <c r="F82" s="5" t="s">
        <v>2668</v>
      </c>
      <c r="G82" s="121">
        <v>25.890159575902878</v>
      </c>
    </row>
    <row r="83" spans="2:7" x14ac:dyDescent="0.15">
      <c r="B83" s="5" t="s">
        <v>591</v>
      </c>
      <c r="C83" s="121">
        <v>27.529781022767963</v>
      </c>
      <c r="F83" s="5" t="s">
        <v>1620</v>
      </c>
      <c r="G83" s="121">
        <v>25.883923502611243</v>
      </c>
    </row>
    <row r="84" spans="2:7" x14ac:dyDescent="0.15">
      <c r="B84" s="5" t="s">
        <v>3115</v>
      </c>
      <c r="C84" s="121">
        <v>25.723156503509252</v>
      </c>
      <c r="F84" s="5" t="s">
        <v>560</v>
      </c>
      <c r="G84" s="121">
        <v>25.862637596197942</v>
      </c>
    </row>
    <row r="85" spans="2:7" x14ac:dyDescent="0.15">
      <c r="B85" s="5" t="s">
        <v>303</v>
      </c>
      <c r="C85" s="121">
        <v>25.658748872698119</v>
      </c>
      <c r="F85" s="5" t="s">
        <v>706</v>
      </c>
      <c r="G85" s="121">
        <v>25.610887480608163</v>
      </c>
    </row>
    <row r="86" spans="2:7" x14ac:dyDescent="0.15">
      <c r="B86" s="5" t="s">
        <v>560</v>
      </c>
      <c r="C86" s="121">
        <v>24.328296995247428</v>
      </c>
      <c r="F86" s="5" t="s">
        <v>303</v>
      </c>
      <c r="G86" s="121">
        <v>25.526999098158495</v>
      </c>
    </row>
    <row r="87" spans="2:7" x14ac:dyDescent="0.15">
      <c r="B87" s="5" t="s">
        <v>330</v>
      </c>
      <c r="C87" s="121">
        <v>23.870061685759786</v>
      </c>
      <c r="F87" s="5" t="s">
        <v>730</v>
      </c>
      <c r="G87" s="121">
        <v>24.563431468828572</v>
      </c>
    </row>
    <row r="88" spans="2:7" x14ac:dyDescent="0.15">
      <c r="B88" s="5" t="s">
        <v>2523</v>
      </c>
      <c r="C88" s="121">
        <v>23.69168570680478</v>
      </c>
      <c r="F88" s="5" t="s">
        <v>1143</v>
      </c>
      <c r="G88" s="121">
        <v>24.295913180309363</v>
      </c>
    </row>
    <row r="89" spans="2:7" x14ac:dyDescent="0.15">
      <c r="B89" s="5" t="s">
        <v>1189</v>
      </c>
      <c r="C89" s="121">
        <v>23.067478915800287</v>
      </c>
      <c r="F89" s="5" t="s">
        <v>1189</v>
      </c>
      <c r="G89" s="121">
        <v>24.253983132640229</v>
      </c>
    </row>
    <row r="90" spans="2:7" x14ac:dyDescent="0.15">
      <c r="B90" s="5" t="s">
        <v>2445</v>
      </c>
      <c r="C90" s="121">
        <v>22.949614957704799</v>
      </c>
      <c r="F90" s="5" t="s">
        <v>1998</v>
      </c>
      <c r="G90" s="121">
        <v>24.155453952930277</v>
      </c>
    </row>
    <row r="91" spans="2:7" x14ac:dyDescent="0.15">
      <c r="B91" s="5" t="s">
        <v>2668</v>
      </c>
      <c r="C91" s="121">
        <v>22.862699469878599</v>
      </c>
      <c r="F91" s="5" t="s">
        <v>2523</v>
      </c>
      <c r="G91" s="121">
        <v>22.553348565443823</v>
      </c>
    </row>
    <row r="92" spans="2:7" x14ac:dyDescent="0.15">
      <c r="B92" s="5" t="s">
        <v>706</v>
      </c>
      <c r="C92" s="121">
        <v>22.763609350760209</v>
      </c>
      <c r="F92" s="5" t="s">
        <v>3115</v>
      </c>
      <c r="G92" s="121">
        <v>21.1785252028074</v>
      </c>
    </row>
    <row r="93" spans="2:7" x14ac:dyDescent="0.15">
      <c r="B93" s="5" t="s">
        <v>730</v>
      </c>
      <c r="C93" s="121">
        <v>21.454289336035714</v>
      </c>
      <c r="F93" s="5" t="s">
        <v>330</v>
      </c>
      <c r="G93" s="121">
        <v>20.49604934860783</v>
      </c>
    </row>
    <row r="94" spans="2:7" x14ac:dyDescent="0.15">
      <c r="B94" s="5" t="s">
        <v>1998</v>
      </c>
      <c r="C94" s="121">
        <v>20.444317441162845</v>
      </c>
      <c r="F94" s="148" t="s">
        <v>1113</v>
      </c>
      <c r="G94" s="121">
        <v>16.183772007097964</v>
      </c>
    </row>
    <row r="95" spans="2:7" x14ac:dyDescent="0.15">
      <c r="B95" s="148" t="s">
        <v>1113</v>
      </c>
      <c r="C95" s="121">
        <v>18.979715008872454</v>
      </c>
      <c r="F95" s="5" t="s">
        <v>2589</v>
      </c>
      <c r="G95" s="121">
        <v>13.690104813794012</v>
      </c>
    </row>
    <row r="96" spans="2:7" x14ac:dyDescent="0.15">
      <c r="B96" s="5" t="s">
        <v>2589</v>
      </c>
      <c r="C96" s="121">
        <v>11.362631017242514</v>
      </c>
      <c r="F96" s="5" t="s">
        <v>2445</v>
      </c>
      <c r="G96" s="121" t="s">
        <v>894</v>
      </c>
    </row>
    <row r="97" spans="1:53" x14ac:dyDescent="0.15">
      <c r="B97" s="149"/>
      <c r="C97" s="147"/>
    </row>
    <row r="98" spans="1:53" x14ac:dyDescent="0.15">
      <c r="B98" s="148"/>
      <c r="C98" s="147"/>
      <c r="F98" s="149"/>
      <c r="G98" s="121"/>
    </row>
    <row r="99" spans="1:53" x14ac:dyDescent="0.15">
      <c r="B99" s="148"/>
      <c r="C99" s="147"/>
      <c r="F99" s="149"/>
      <c r="G99" s="121"/>
    </row>
    <row r="100" spans="1:53" x14ac:dyDescent="0.15">
      <c r="B100" s="148"/>
      <c r="C100" s="147"/>
      <c r="F100" s="148"/>
      <c r="G100" s="121"/>
    </row>
    <row r="101" spans="1:53" x14ac:dyDescent="0.15">
      <c r="B101" s="148"/>
      <c r="C101" s="147"/>
      <c r="F101" s="148"/>
      <c r="G101" s="121"/>
    </row>
    <row r="102" spans="1:53" x14ac:dyDescent="0.15">
      <c r="B102" s="148"/>
      <c r="C102" s="147"/>
      <c r="F102" s="148"/>
      <c r="G102" s="121"/>
    </row>
    <row r="103" spans="1:53" x14ac:dyDescent="0.15">
      <c r="B103" s="219"/>
      <c r="C103" s="147"/>
      <c r="D103" s="121"/>
      <c r="E103" s="121"/>
      <c r="F103" s="219"/>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row>
    <row r="104" spans="1:53" x14ac:dyDescent="0.15">
      <c r="B104" s="219"/>
      <c r="C104" s="147"/>
      <c r="D104" s="121"/>
      <c r="E104" s="121"/>
      <c r="F104" s="219"/>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row>
    <row r="105" spans="1:53" x14ac:dyDescent="0.15">
      <c r="B105" s="148"/>
      <c r="C105" s="147"/>
      <c r="F105" s="148"/>
      <c r="G105" s="121"/>
    </row>
    <row r="106" spans="1:53" x14ac:dyDescent="0.15">
      <c r="B106" s="148"/>
      <c r="C106" s="147"/>
      <c r="F106" s="148"/>
      <c r="G106" s="121"/>
    </row>
    <row r="107" spans="1:53" x14ac:dyDescent="0.15">
      <c r="A107" s="4" t="s">
        <v>3122</v>
      </c>
      <c r="B107" s="212" t="s">
        <v>1113</v>
      </c>
      <c r="C107" s="213" t="s">
        <v>1112</v>
      </c>
      <c r="D107" s="4" t="s">
        <v>1189</v>
      </c>
      <c r="E107" s="4" t="s">
        <v>1143</v>
      </c>
      <c r="F107" s="212" t="s">
        <v>1339</v>
      </c>
      <c r="G107" s="214" t="s">
        <v>1347</v>
      </c>
      <c r="H107" s="4" t="s">
        <v>1422</v>
      </c>
      <c r="I107" s="4" t="s">
        <v>1514</v>
      </c>
      <c r="J107" s="4" t="s">
        <v>1593</v>
      </c>
      <c r="K107" s="4" t="s">
        <v>1620</v>
      </c>
      <c r="L107" s="4" t="s">
        <v>1668</v>
      </c>
      <c r="M107" s="4" t="s">
        <v>1798</v>
      </c>
      <c r="N107" s="4" t="s">
        <v>303</v>
      </c>
      <c r="O107" s="4" t="s">
        <v>766</v>
      </c>
      <c r="P107" s="4" t="s">
        <v>307</v>
      </c>
      <c r="Q107" s="4" t="s">
        <v>1804</v>
      </c>
      <c r="R107" s="4" t="s">
        <v>330</v>
      </c>
      <c r="S107" s="4" t="s">
        <v>834</v>
      </c>
      <c r="T107" s="4" t="s">
        <v>363</v>
      </c>
      <c r="U107" s="4" t="s">
        <v>528</v>
      </c>
      <c r="V107" s="4" t="s">
        <v>523</v>
      </c>
      <c r="W107" s="4" t="s">
        <v>411</v>
      </c>
      <c r="X107" s="4" t="s">
        <v>852</v>
      </c>
      <c r="Y107" s="4" t="s">
        <v>1830</v>
      </c>
      <c r="Z107" s="4" t="s">
        <v>591</v>
      </c>
      <c r="AA107" s="4" t="s">
        <v>560</v>
      </c>
      <c r="AB107" s="4" t="s">
        <v>662</v>
      </c>
      <c r="AC107" s="4" t="s">
        <v>1916</v>
      </c>
      <c r="AD107" s="4" t="s">
        <v>1998</v>
      </c>
      <c r="AE107" s="4" t="s">
        <v>730</v>
      </c>
      <c r="AF107" s="4" t="s">
        <v>2004</v>
      </c>
      <c r="AG107" s="4" t="s">
        <v>2075</v>
      </c>
      <c r="AH107" s="4" t="s">
        <v>2135</v>
      </c>
      <c r="AI107" s="4" t="s">
        <v>667</v>
      </c>
      <c r="AJ107" s="4" t="s">
        <v>706</v>
      </c>
      <c r="AK107" s="4" t="s">
        <v>2216</v>
      </c>
      <c r="AL107" s="4" t="s">
        <v>2275</v>
      </c>
      <c r="AM107" s="4" t="s">
        <v>2390</v>
      </c>
      <c r="AN107" s="4" t="s">
        <v>2395</v>
      </c>
      <c r="AO107" s="4" t="s">
        <v>2445</v>
      </c>
      <c r="AP107" s="4" t="s">
        <v>2483</v>
      </c>
      <c r="AQ107" s="4" t="s">
        <v>2523</v>
      </c>
      <c r="AR107" s="4" t="s">
        <v>2589</v>
      </c>
      <c r="AS107" s="4" t="s">
        <v>2602</v>
      </c>
      <c r="AT107" s="4" t="s">
        <v>2668</v>
      </c>
      <c r="AU107" s="4" t="s">
        <v>2713</v>
      </c>
      <c r="AV107" s="4" t="s">
        <v>2783</v>
      </c>
      <c r="AW107" s="4" t="s">
        <v>2826</v>
      </c>
      <c r="AX107" s="4" t="s">
        <v>2957</v>
      </c>
      <c r="AY107" s="4" t="s">
        <v>3048</v>
      </c>
      <c r="AZ107" s="4" t="s">
        <v>2963</v>
      </c>
      <c r="BA107" s="4" t="s">
        <v>3115</v>
      </c>
    </row>
    <row r="108" spans="1:53" x14ac:dyDescent="0.15">
      <c r="A108" s="4" t="s">
        <v>3149</v>
      </c>
      <c r="B108" s="121">
        <v>18.979715008872454</v>
      </c>
      <c r="C108" s="121">
        <v>34.015331256604043</v>
      </c>
      <c r="D108" s="121">
        <v>23.067478915800287</v>
      </c>
      <c r="E108" s="121">
        <v>28.869891475386702</v>
      </c>
      <c r="F108" s="121">
        <v>61.600567687860796</v>
      </c>
      <c r="G108" s="121">
        <v>41.686984918313776</v>
      </c>
      <c r="H108" s="121">
        <v>62.526541910928913</v>
      </c>
      <c r="I108" s="121">
        <v>38.399205922334865</v>
      </c>
      <c r="J108" s="121">
        <v>64.795944858856217</v>
      </c>
      <c r="K108" s="121">
        <v>29.354904378264056</v>
      </c>
      <c r="L108" s="121">
        <v>41.030021721376322</v>
      </c>
      <c r="M108" s="121">
        <v>61.413920280626385</v>
      </c>
      <c r="N108" s="121">
        <v>25.658748872698119</v>
      </c>
      <c r="O108" s="121">
        <v>56.028064293266276</v>
      </c>
      <c r="P108" s="121">
        <v>30.919420560509074</v>
      </c>
      <c r="Q108" s="121">
        <v>38.68009385463256</v>
      </c>
      <c r="R108" s="121">
        <v>23.870061685759786</v>
      </c>
      <c r="S108" s="121">
        <v>30.708161067827639</v>
      </c>
      <c r="T108" s="121">
        <v>32.110767838893224</v>
      </c>
      <c r="U108" s="121">
        <v>28.77502943648954</v>
      </c>
      <c r="V108" s="121">
        <v>64.677760183689031</v>
      </c>
      <c r="W108" s="121">
        <v>63.70869726171572</v>
      </c>
      <c r="X108" s="121">
        <v>42.92555893998113</v>
      </c>
      <c r="Y108" s="121">
        <v>57.257096014505528</v>
      </c>
      <c r="Z108" s="121">
        <v>27.529781022767963</v>
      </c>
      <c r="AA108" s="121">
        <v>24.328296995247428</v>
      </c>
      <c r="AB108" s="121">
        <v>31.29780040825262</v>
      </c>
      <c r="AC108" s="121">
        <v>30.830945213683201</v>
      </c>
      <c r="AD108" s="121">
        <v>20.444317441162845</v>
      </c>
      <c r="AE108" s="121">
        <v>21.454289336035714</v>
      </c>
      <c r="AF108" s="121">
        <v>53.916420370070441</v>
      </c>
      <c r="AG108" s="121">
        <v>46.831597544992896</v>
      </c>
      <c r="AH108" s="121">
        <v>57.508725725913678</v>
      </c>
      <c r="AI108" s="121">
        <v>31.936400706062571</v>
      </c>
      <c r="AJ108" s="121">
        <v>22.763609350760209</v>
      </c>
      <c r="AK108" s="121">
        <v>36.402863707422618</v>
      </c>
      <c r="AL108" s="121">
        <v>32.26483269092062</v>
      </c>
      <c r="AM108" s="121">
        <v>49.743274637053631</v>
      </c>
      <c r="AN108" s="121">
        <v>40.98280724225225</v>
      </c>
      <c r="AO108" s="121">
        <v>22.949614957704799</v>
      </c>
      <c r="AP108" s="121">
        <v>29.160615722479669</v>
      </c>
      <c r="AQ108" s="121">
        <v>23.69168570680478</v>
      </c>
      <c r="AR108" s="121">
        <v>11.362631017242514</v>
      </c>
      <c r="AS108" s="121">
        <v>49.778910812358369</v>
      </c>
      <c r="AT108" s="121">
        <v>22.862699469878599</v>
      </c>
      <c r="AU108" s="121">
        <v>45.05932021888578</v>
      </c>
      <c r="AV108" s="121">
        <v>30.292655765593736</v>
      </c>
      <c r="AW108" s="121">
        <v>36.859786038153743</v>
      </c>
      <c r="AX108" s="121">
        <v>47.747492706930899</v>
      </c>
      <c r="AY108" s="121">
        <v>28.436246546255102</v>
      </c>
      <c r="AZ108" s="121">
        <v>49.514386753169902</v>
      </c>
      <c r="BA108" s="121">
        <v>25.723156503509252</v>
      </c>
    </row>
    <row r="109" spans="1:53" x14ac:dyDescent="0.15">
      <c r="A109" s="4" t="s">
        <v>3150</v>
      </c>
      <c r="B109" s="121">
        <v>16.183772007097964</v>
      </c>
      <c r="C109" s="121">
        <v>30.412265005283235</v>
      </c>
      <c r="D109" s="121">
        <v>24.253983132640229</v>
      </c>
      <c r="E109" s="121">
        <v>24.295913180309363</v>
      </c>
      <c r="F109" s="121">
        <v>56.080454150288645</v>
      </c>
      <c r="G109" s="121">
        <v>40.549587934651022</v>
      </c>
      <c r="H109" s="121">
        <v>52.621233528743133</v>
      </c>
      <c r="I109" s="121">
        <v>32.319364737867893</v>
      </c>
      <c r="J109" s="121">
        <v>55.236755887084975</v>
      </c>
      <c r="K109" s="121">
        <v>25.883923502611243</v>
      </c>
      <c r="L109" s="121">
        <v>39.224017377101056</v>
      </c>
      <c r="M109" s="121">
        <v>53.93113622450111</v>
      </c>
      <c r="N109" s="121">
        <v>25.526999098158495</v>
      </c>
      <c r="O109" s="121">
        <v>51.622451434613026</v>
      </c>
      <c r="P109" s="121">
        <v>28.335536448407261</v>
      </c>
      <c r="Q109" s="121">
        <v>37.144075083706049</v>
      </c>
      <c r="R109" s="121">
        <v>20.49604934860783</v>
      </c>
      <c r="S109" s="121">
        <v>32.56652885426211</v>
      </c>
      <c r="T109" s="121">
        <v>29.488614271114578</v>
      </c>
      <c r="U109" s="121">
        <v>26.22002354919163</v>
      </c>
      <c r="V109" s="121">
        <v>56.142208146951226</v>
      </c>
      <c r="W109" s="121">
        <v>59.366957809372572</v>
      </c>
      <c r="X109" s="121">
        <v>40.740447151984903</v>
      </c>
      <c r="Y109" s="121">
        <v>52.20567681160442</v>
      </c>
      <c r="Z109" s="121">
        <v>28.423824818214371</v>
      </c>
      <c r="AA109" s="121">
        <v>25.862637596197942</v>
      </c>
      <c r="AB109" s="121">
        <v>32.838240326602097</v>
      </c>
      <c r="AC109" s="121">
        <v>32.064756170946559</v>
      </c>
      <c r="AD109" s="121">
        <v>24.155453952930277</v>
      </c>
      <c r="AE109" s="121">
        <v>24.563431468828572</v>
      </c>
      <c r="AF109" s="121">
        <v>52.333136296056352</v>
      </c>
      <c r="AG109" s="121">
        <v>42.465278035994316</v>
      </c>
      <c r="AH109" s="121">
        <v>53.806980580730944</v>
      </c>
      <c r="AI109" s="121">
        <v>30.149120564850058</v>
      </c>
      <c r="AJ109" s="121">
        <v>25.610887480608163</v>
      </c>
      <c r="AK109" s="121">
        <v>36.722290965938093</v>
      </c>
      <c r="AL109" s="121">
        <v>35.611866152736496</v>
      </c>
      <c r="AM109" s="121">
        <v>45.594619709642906</v>
      </c>
      <c r="AN109" s="121">
        <v>37.186245793801803</v>
      </c>
      <c r="AO109" s="121" t="s">
        <v>894</v>
      </c>
      <c r="AP109" s="121">
        <v>32.928492577983732</v>
      </c>
      <c r="AQ109" s="121">
        <v>22.553348565443823</v>
      </c>
      <c r="AR109" s="121">
        <v>13.690104813794012</v>
      </c>
      <c r="AS109" s="121">
        <v>45.023128649886694</v>
      </c>
      <c r="AT109" s="121">
        <v>25.890159575902878</v>
      </c>
      <c r="AU109" s="121">
        <v>44.247456175108624</v>
      </c>
      <c r="AV109" s="121">
        <v>30.234124612474989</v>
      </c>
      <c r="AW109" s="121">
        <v>34.487828830522993</v>
      </c>
      <c r="AX109" s="121">
        <v>48.997994165544718</v>
      </c>
      <c r="AY109" s="121">
        <v>28.148997237004085</v>
      </c>
      <c r="AZ109" s="121">
        <v>44.611509402535923</v>
      </c>
      <c r="BA109" s="121">
        <v>21.1785252028074</v>
      </c>
    </row>
    <row r="123" spans="1:53" x14ac:dyDescent="0.15">
      <c r="A123" s="146"/>
      <c r="B123" s="140"/>
      <c r="C123" s="141"/>
      <c r="D123" s="140"/>
      <c r="E123" s="140"/>
      <c r="F123" s="141"/>
      <c r="G123" s="140"/>
      <c r="H123" s="141"/>
      <c r="I123" s="141"/>
      <c r="J123" s="141"/>
      <c r="K123" s="140"/>
      <c r="L123" s="141"/>
      <c r="M123" s="141"/>
      <c r="N123" s="141"/>
      <c r="O123" s="140"/>
      <c r="P123" s="141"/>
      <c r="Q123" s="140"/>
      <c r="R123" s="140"/>
      <c r="S123" s="141"/>
      <c r="T123" s="140"/>
      <c r="U123" s="141"/>
      <c r="V123" s="141"/>
      <c r="W123" s="140"/>
      <c r="X123" s="140"/>
      <c r="Y123" s="140"/>
      <c r="Z123" s="140"/>
      <c r="AA123" s="140"/>
      <c r="AB123" s="141"/>
      <c r="AC123" s="140"/>
      <c r="AD123" s="141"/>
      <c r="AE123" s="141"/>
      <c r="AF123" s="141"/>
      <c r="AG123" s="140"/>
      <c r="AH123" s="141"/>
      <c r="AI123" s="140"/>
      <c r="AJ123" s="140"/>
      <c r="AK123" s="141"/>
      <c r="AL123" s="140"/>
      <c r="AM123" s="141"/>
      <c r="AN123" s="141"/>
      <c r="AO123" s="141"/>
      <c r="AP123" s="141"/>
      <c r="AQ123" s="140"/>
      <c r="AR123" s="140"/>
      <c r="AS123" s="140"/>
      <c r="AT123" s="140"/>
      <c r="AU123" s="140"/>
      <c r="AV123" s="141"/>
      <c r="AW123" s="141"/>
      <c r="AX123" s="141"/>
      <c r="AY123" s="141"/>
      <c r="AZ123" s="140"/>
      <c r="BA123" s="141"/>
    </row>
    <row r="124" spans="1:53" x14ac:dyDescent="0.15">
      <c r="A124" s="145"/>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row>
    <row r="125" spans="1:53" x14ac:dyDescent="0.15">
      <c r="A125" s="4"/>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row>
    <row r="128" spans="1:53" ht="14" x14ac:dyDescent="0.15">
      <c r="A128" s="146" t="s">
        <v>3122</v>
      </c>
      <c r="B128" s="140" t="s">
        <v>1113</v>
      </c>
      <c r="C128" s="141" t="s">
        <v>1112</v>
      </c>
      <c r="D128" s="140" t="s">
        <v>1189</v>
      </c>
      <c r="E128" s="140" t="s">
        <v>1143</v>
      </c>
      <c r="F128" s="141" t="s">
        <v>1339</v>
      </c>
      <c r="G128" s="140" t="s">
        <v>1347</v>
      </c>
      <c r="H128" s="141" t="s">
        <v>1422</v>
      </c>
      <c r="I128" s="141" t="s">
        <v>1514</v>
      </c>
      <c r="J128" s="141" t="s">
        <v>1593</v>
      </c>
      <c r="K128" s="140" t="s">
        <v>1620</v>
      </c>
      <c r="L128" s="141" t="s">
        <v>1668</v>
      </c>
      <c r="M128" s="141" t="s">
        <v>1798</v>
      </c>
      <c r="N128" s="141" t="s">
        <v>303</v>
      </c>
      <c r="O128" s="140" t="s">
        <v>766</v>
      </c>
      <c r="P128" s="141" t="s">
        <v>307</v>
      </c>
      <c r="Q128" s="140" t="s">
        <v>1804</v>
      </c>
      <c r="R128" s="140" t="s">
        <v>330</v>
      </c>
      <c r="S128" s="141" t="s">
        <v>834</v>
      </c>
      <c r="T128" s="140" t="s">
        <v>363</v>
      </c>
      <c r="U128" s="141" t="s">
        <v>528</v>
      </c>
      <c r="V128" s="141" t="s">
        <v>523</v>
      </c>
      <c r="W128" s="140" t="s">
        <v>411</v>
      </c>
      <c r="X128" s="140" t="s">
        <v>852</v>
      </c>
      <c r="Y128" s="140" t="s">
        <v>1830</v>
      </c>
      <c r="Z128" s="140" t="s">
        <v>591</v>
      </c>
      <c r="AA128" s="140" t="s">
        <v>560</v>
      </c>
      <c r="AB128" s="141" t="s">
        <v>662</v>
      </c>
      <c r="AC128" s="140" t="s">
        <v>1916</v>
      </c>
      <c r="AD128" s="141" t="s">
        <v>1998</v>
      </c>
      <c r="AE128" s="141" t="s">
        <v>730</v>
      </c>
      <c r="AF128" s="141" t="s">
        <v>2004</v>
      </c>
      <c r="AG128" s="140" t="s">
        <v>2075</v>
      </c>
      <c r="AH128" s="141" t="s">
        <v>2135</v>
      </c>
      <c r="AI128" s="140" t="s">
        <v>667</v>
      </c>
      <c r="AJ128" s="140" t="s">
        <v>706</v>
      </c>
      <c r="AK128" s="141" t="s">
        <v>2216</v>
      </c>
      <c r="AL128" s="140" t="s">
        <v>2275</v>
      </c>
      <c r="AM128" s="141" t="s">
        <v>2390</v>
      </c>
      <c r="AN128" s="141" t="s">
        <v>2395</v>
      </c>
      <c r="AO128" s="141" t="s">
        <v>2445</v>
      </c>
      <c r="AP128" s="141" t="s">
        <v>2483</v>
      </c>
      <c r="AQ128" s="140" t="s">
        <v>2523</v>
      </c>
      <c r="AR128" s="140" t="s">
        <v>2589</v>
      </c>
      <c r="AS128" s="140" t="s">
        <v>2602</v>
      </c>
      <c r="AT128" s="140" t="s">
        <v>2668</v>
      </c>
      <c r="AU128" s="140" t="s">
        <v>2713</v>
      </c>
      <c r="AV128" s="141" t="s">
        <v>2783</v>
      </c>
      <c r="AW128" s="141" t="s">
        <v>2826</v>
      </c>
      <c r="AX128" s="141" t="s">
        <v>2957</v>
      </c>
      <c r="AY128" s="141" t="s">
        <v>3048</v>
      </c>
      <c r="AZ128" s="140" t="s">
        <v>2963</v>
      </c>
      <c r="BA128" s="141" t="s">
        <v>3115</v>
      </c>
    </row>
    <row r="129" spans="1:53" x14ac:dyDescent="0.15">
      <c r="A129" s="145" t="s">
        <v>3149</v>
      </c>
      <c r="B129" s="144">
        <f>SUM(B136:B139)/4</f>
        <v>18.979715008872454</v>
      </c>
      <c r="C129" s="144">
        <f t="shared" ref="C129:BA129" si="0">SUM(C136:C139)/4</f>
        <v>34.015331256604043</v>
      </c>
      <c r="D129" s="144">
        <f t="shared" si="0"/>
        <v>23.067478915800287</v>
      </c>
      <c r="E129" s="144">
        <f t="shared" si="0"/>
        <v>28.869891475386702</v>
      </c>
      <c r="F129" s="144">
        <f t="shared" si="0"/>
        <v>61.600567687860796</v>
      </c>
      <c r="G129" s="144">
        <f t="shared" si="0"/>
        <v>41.686984918313776</v>
      </c>
      <c r="H129" s="144">
        <f t="shared" si="0"/>
        <v>62.526541910928913</v>
      </c>
      <c r="I129" s="144">
        <f t="shared" si="0"/>
        <v>38.399205922334865</v>
      </c>
      <c r="J129" s="144">
        <f t="shared" si="0"/>
        <v>64.795944858856217</v>
      </c>
      <c r="K129" s="144">
        <f t="shared" si="0"/>
        <v>29.354904378264056</v>
      </c>
      <c r="L129" s="144">
        <f t="shared" si="0"/>
        <v>41.030021721376322</v>
      </c>
      <c r="M129" s="144">
        <f t="shared" si="0"/>
        <v>61.413920280626385</v>
      </c>
      <c r="N129" s="144">
        <f t="shared" si="0"/>
        <v>25.658748872698119</v>
      </c>
      <c r="O129" s="144">
        <f t="shared" si="0"/>
        <v>56.028064293266276</v>
      </c>
      <c r="P129" s="144">
        <f t="shared" si="0"/>
        <v>30.919420560509074</v>
      </c>
      <c r="Q129" s="144">
        <f t="shared" si="0"/>
        <v>38.68009385463256</v>
      </c>
      <c r="R129" s="144">
        <f t="shared" si="0"/>
        <v>23.870061685759786</v>
      </c>
      <c r="S129" s="144">
        <f t="shared" si="0"/>
        <v>30.708161067827639</v>
      </c>
      <c r="T129" s="144">
        <f t="shared" si="0"/>
        <v>32.110767838893224</v>
      </c>
      <c r="U129" s="144">
        <f t="shared" si="0"/>
        <v>28.77502943648954</v>
      </c>
      <c r="V129" s="144">
        <f t="shared" si="0"/>
        <v>64.677760183689031</v>
      </c>
      <c r="W129" s="144">
        <f t="shared" si="0"/>
        <v>63.70869726171572</v>
      </c>
      <c r="X129" s="144">
        <f t="shared" si="0"/>
        <v>42.92555893998113</v>
      </c>
      <c r="Y129" s="144">
        <f t="shared" si="0"/>
        <v>57.257096014505528</v>
      </c>
      <c r="Z129" s="144">
        <f t="shared" si="0"/>
        <v>27.529781022767963</v>
      </c>
      <c r="AA129" s="144">
        <f t="shared" si="0"/>
        <v>24.328296995247428</v>
      </c>
      <c r="AB129" s="144">
        <f t="shared" si="0"/>
        <v>31.29780040825262</v>
      </c>
      <c r="AC129" s="144">
        <f t="shared" si="0"/>
        <v>30.830945213683201</v>
      </c>
      <c r="AD129" s="144">
        <f t="shared" si="0"/>
        <v>20.444317441162845</v>
      </c>
      <c r="AE129" s="144">
        <f t="shared" si="0"/>
        <v>21.454289336035714</v>
      </c>
      <c r="AF129" s="144">
        <f t="shared" si="0"/>
        <v>53.916420370070441</v>
      </c>
      <c r="AG129" s="144">
        <f t="shared" si="0"/>
        <v>46.831597544992896</v>
      </c>
      <c r="AH129" s="144">
        <f t="shared" si="0"/>
        <v>57.508725725913678</v>
      </c>
      <c r="AI129" s="144">
        <f t="shared" si="0"/>
        <v>31.936400706062571</v>
      </c>
      <c r="AJ129" s="144">
        <f t="shared" si="0"/>
        <v>22.763609350760209</v>
      </c>
      <c r="AK129" s="144">
        <f t="shared" si="0"/>
        <v>36.402863707422618</v>
      </c>
      <c r="AL129" s="144">
        <f t="shared" si="0"/>
        <v>32.26483269092062</v>
      </c>
      <c r="AM129" s="144">
        <f t="shared" si="0"/>
        <v>49.743274637053631</v>
      </c>
      <c r="AN129" s="144">
        <f t="shared" si="0"/>
        <v>40.98280724225225</v>
      </c>
      <c r="AO129" s="144">
        <f t="shared" si="0"/>
        <v>22.949614957704799</v>
      </c>
      <c r="AP129" s="144">
        <f t="shared" si="0"/>
        <v>29.160615722479669</v>
      </c>
      <c r="AQ129" s="144">
        <f t="shared" si="0"/>
        <v>23.69168570680478</v>
      </c>
      <c r="AR129" s="144">
        <f t="shared" si="0"/>
        <v>11.362631017242514</v>
      </c>
      <c r="AS129" s="144">
        <f t="shared" si="0"/>
        <v>49.778910812358369</v>
      </c>
      <c r="AT129" s="144">
        <f t="shared" si="0"/>
        <v>22.862699469878599</v>
      </c>
      <c r="AU129" s="144">
        <f t="shared" si="0"/>
        <v>45.05932021888578</v>
      </c>
      <c r="AV129" s="144">
        <f t="shared" si="0"/>
        <v>30.292655765593736</v>
      </c>
      <c r="AW129" s="144">
        <f t="shared" si="0"/>
        <v>36.859786038153743</v>
      </c>
      <c r="AX129" s="144">
        <f t="shared" si="0"/>
        <v>47.747492706930899</v>
      </c>
      <c r="AY129" s="144">
        <f t="shared" si="0"/>
        <v>28.436246546255102</v>
      </c>
      <c r="AZ129" s="144">
        <f t="shared" si="0"/>
        <v>49.514386753169902</v>
      </c>
      <c r="BA129" s="144">
        <f t="shared" si="0"/>
        <v>25.723156503509252</v>
      </c>
    </row>
    <row r="130" spans="1:53" x14ac:dyDescent="0.15">
      <c r="A130" s="4" t="s">
        <v>3150</v>
      </c>
      <c r="B130" s="121">
        <f>SUM(B136:B140)/5</f>
        <v>16.183772007097964</v>
      </c>
      <c r="C130" s="121">
        <f t="shared" ref="C130:BA130" si="1">SUM(C136:C140)/5</f>
        <v>30.412265005283235</v>
      </c>
      <c r="D130" s="121">
        <f t="shared" si="1"/>
        <v>24.253983132640229</v>
      </c>
      <c r="E130" s="121">
        <f t="shared" si="1"/>
        <v>24.295913180309363</v>
      </c>
      <c r="F130" s="121">
        <f t="shared" si="1"/>
        <v>56.080454150288645</v>
      </c>
      <c r="G130" s="121">
        <f t="shared" si="1"/>
        <v>40.549587934651022</v>
      </c>
      <c r="H130" s="121">
        <f t="shared" si="1"/>
        <v>52.621233528743133</v>
      </c>
      <c r="I130" s="121">
        <f t="shared" si="1"/>
        <v>32.319364737867893</v>
      </c>
      <c r="J130" s="121">
        <f t="shared" si="1"/>
        <v>55.236755887084975</v>
      </c>
      <c r="K130" s="121">
        <f t="shared" si="1"/>
        <v>25.883923502611243</v>
      </c>
      <c r="L130" s="121">
        <f t="shared" si="1"/>
        <v>39.224017377101056</v>
      </c>
      <c r="M130" s="121">
        <f t="shared" si="1"/>
        <v>53.93113622450111</v>
      </c>
      <c r="N130" s="121">
        <f t="shared" si="1"/>
        <v>25.526999098158495</v>
      </c>
      <c r="O130" s="121">
        <f t="shared" si="1"/>
        <v>51.622451434613026</v>
      </c>
      <c r="P130" s="121">
        <f t="shared" si="1"/>
        <v>28.335536448407261</v>
      </c>
      <c r="Q130" s="121">
        <f t="shared" si="1"/>
        <v>37.144075083706049</v>
      </c>
      <c r="R130" s="121">
        <f t="shared" si="1"/>
        <v>20.49604934860783</v>
      </c>
      <c r="S130" s="121">
        <f t="shared" si="1"/>
        <v>32.56652885426211</v>
      </c>
      <c r="T130" s="121">
        <f t="shared" si="1"/>
        <v>29.488614271114578</v>
      </c>
      <c r="U130" s="121">
        <f t="shared" si="1"/>
        <v>26.22002354919163</v>
      </c>
      <c r="V130" s="121">
        <f t="shared" si="1"/>
        <v>56.142208146951226</v>
      </c>
      <c r="W130" s="121">
        <f t="shared" si="1"/>
        <v>59.366957809372572</v>
      </c>
      <c r="X130" s="121">
        <f t="shared" si="1"/>
        <v>40.740447151984903</v>
      </c>
      <c r="Y130" s="121">
        <f t="shared" si="1"/>
        <v>52.20567681160442</v>
      </c>
      <c r="Z130" s="121">
        <f t="shared" si="1"/>
        <v>28.423824818214371</v>
      </c>
      <c r="AA130" s="121">
        <f t="shared" si="1"/>
        <v>25.862637596197942</v>
      </c>
      <c r="AB130" s="121">
        <f t="shared" si="1"/>
        <v>32.838240326602097</v>
      </c>
      <c r="AC130" s="121">
        <f t="shared" si="1"/>
        <v>32.064756170946559</v>
      </c>
      <c r="AD130" s="121">
        <f t="shared" si="1"/>
        <v>24.155453952930277</v>
      </c>
      <c r="AE130" s="121">
        <f t="shared" si="1"/>
        <v>24.563431468828572</v>
      </c>
      <c r="AF130" s="121">
        <f t="shared" si="1"/>
        <v>52.333136296056352</v>
      </c>
      <c r="AG130" s="121">
        <f t="shared" si="1"/>
        <v>42.465278035994316</v>
      </c>
      <c r="AH130" s="121">
        <f t="shared" si="1"/>
        <v>54.406980580730945</v>
      </c>
      <c r="AI130" s="121">
        <f t="shared" si="1"/>
        <v>30.149120564850058</v>
      </c>
      <c r="AJ130" s="121">
        <f t="shared" si="1"/>
        <v>25.610887480608163</v>
      </c>
      <c r="AK130" s="121">
        <f t="shared" si="1"/>
        <v>36.722290965938093</v>
      </c>
      <c r="AL130" s="121">
        <f t="shared" si="1"/>
        <v>35.611866152736496</v>
      </c>
      <c r="AM130" s="121">
        <f t="shared" si="1"/>
        <v>45.594619709642906</v>
      </c>
      <c r="AN130" s="121">
        <f t="shared" si="1"/>
        <v>37.186245793801803</v>
      </c>
      <c r="AO130" s="174" t="s">
        <v>894</v>
      </c>
      <c r="AP130" s="121">
        <f t="shared" si="1"/>
        <v>32.928492577983732</v>
      </c>
      <c r="AQ130" s="121">
        <f t="shared" si="1"/>
        <v>22.553348565443823</v>
      </c>
      <c r="AR130" s="121">
        <f t="shared" si="1"/>
        <v>13.690104813794012</v>
      </c>
      <c r="AS130" s="121">
        <f t="shared" si="1"/>
        <v>45.023128649886694</v>
      </c>
      <c r="AT130" s="121">
        <f t="shared" si="1"/>
        <v>25.890159575902878</v>
      </c>
      <c r="AU130" s="121">
        <f t="shared" si="1"/>
        <v>44.247456175108624</v>
      </c>
      <c r="AV130" s="121">
        <f t="shared" si="1"/>
        <v>30.234124612474989</v>
      </c>
      <c r="AW130" s="121">
        <f t="shared" si="1"/>
        <v>34.487828830522993</v>
      </c>
      <c r="AX130" s="121">
        <f t="shared" si="1"/>
        <v>48.997994165544718</v>
      </c>
      <c r="AY130" s="121">
        <f t="shared" si="1"/>
        <v>28.148997237004085</v>
      </c>
      <c r="AZ130" s="121">
        <f t="shared" si="1"/>
        <v>44.611509402535923</v>
      </c>
      <c r="BA130" s="121">
        <f t="shared" si="1"/>
        <v>21.1785252028074</v>
      </c>
    </row>
    <row r="131" spans="1:53" x14ac:dyDescent="0.15">
      <c r="A131" s="4"/>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row>
    <row r="132" spans="1:53" x14ac:dyDescent="0.15">
      <c r="A132" s="143" t="s">
        <v>3151</v>
      </c>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row>
    <row r="133" spans="1:53" x14ac:dyDescent="0.15">
      <c r="A133" s="143"/>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row>
    <row r="134" spans="1:53" x14ac:dyDescent="0.15">
      <c r="A134" s="143"/>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row>
    <row r="135" spans="1:53" ht="14" x14ac:dyDescent="0.15">
      <c r="A135" s="143"/>
      <c r="B135" s="140" t="s">
        <v>1113</v>
      </c>
      <c r="C135" s="141" t="s">
        <v>1112</v>
      </c>
      <c r="D135" s="140" t="s">
        <v>1189</v>
      </c>
      <c r="E135" s="140" t="s">
        <v>1143</v>
      </c>
      <c r="F135" s="141" t="s">
        <v>1339</v>
      </c>
      <c r="G135" s="140" t="s">
        <v>1347</v>
      </c>
      <c r="H135" s="141" t="s">
        <v>1422</v>
      </c>
      <c r="I135" s="141" t="s">
        <v>1514</v>
      </c>
      <c r="J135" s="141" t="s">
        <v>1593</v>
      </c>
      <c r="K135" s="140" t="s">
        <v>1620</v>
      </c>
      <c r="L135" s="141" t="s">
        <v>1668</v>
      </c>
      <c r="M135" s="141" t="s">
        <v>1798</v>
      </c>
      <c r="N135" s="141" t="s">
        <v>303</v>
      </c>
      <c r="O135" s="140" t="s">
        <v>766</v>
      </c>
      <c r="P135" s="141" t="s">
        <v>307</v>
      </c>
      <c r="Q135" s="140" t="s">
        <v>1804</v>
      </c>
      <c r="R135" s="140" t="s">
        <v>330</v>
      </c>
      <c r="S135" s="141" t="s">
        <v>834</v>
      </c>
      <c r="T135" s="140" t="s">
        <v>363</v>
      </c>
      <c r="U135" s="141" t="s">
        <v>528</v>
      </c>
      <c r="V135" s="141" t="s">
        <v>523</v>
      </c>
      <c r="W135" s="140" t="s">
        <v>411</v>
      </c>
      <c r="X135" s="140" t="s">
        <v>852</v>
      </c>
      <c r="Y135" s="140" t="s">
        <v>1830</v>
      </c>
      <c r="Z135" s="140" t="s">
        <v>591</v>
      </c>
      <c r="AA135" s="140" t="s">
        <v>560</v>
      </c>
      <c r="AB135" s="141" t="s">
        <v>662</v>
      </c>
      <c r="AC135" s="140" t="s">
        <v>1916</v>
      </c>
      <c r="AD135" s="141" t="s">
        <v>1998</v>
      </c>
      <c r="AE135" s="141" t="s">
        <v>730</v>
      </c>
      <c r="AF135" s="141" t="s">
        <v>2004</v>
      </c>
      <c r="AG135" s="140" t="s">
        <v>2075</v>
      </c>
      <c r="AH135" s="141" t="s">
        <v>2135</v>
      </c>
      <c r="AI135" s="140" t="s">
        <v>667</v>
      </c>
      <c r="AJ135" s="140" t="s">
        <v>706</v>
      </c>
      <c r="AK135" s="141" t="s">
        <v>2216</v>
      </c>
      <c r="AL135" s="140" t="s">
        <v>2275</v>
      </c>
      <c r="AM135" s="141" t="s">
        <v>2390</v>
      </c>
      <c r="AN135" s="141" t="s">
        <v>2395</v>
      </c>
      <c r="AO135" s="141" t="s">
        <v>2445</v>
      </c>
      <c r="AP135" s="141" t="s">
        <v>2483</v>
      </c>
      <c r="AQ135" s="140" t="s">
        <v>2523</v>
      </c>
      <c r="AR135" s="140" t="s">
        <v>2589</v>
      </c>
      <c r="AS135" s="140" t="s">
        <v>2602</v>
      </c>
      <c r="AT135" s="140" t="s">
        <v>2668</v>
      </c>
      <c r="AU135" s="140" t="s">
        <v>2713</v>
      </c>
      <c r="AV135" s="141" t="s">
        <v>2783</v>
      </c>
      <c r="AW135" s="141" t="s">
        <v>2826</v>
      </c>
      <c r="AX135" s="141" t="s">
        <v>2957</v>
      </c>
      <c r="AY135" s="141" t="s">
        <v>3048</v>
      </c>
      <c r="AZ135" s="140" t="s">
        <v>2963</v>
      </c>
      <c r="BA135" s="141" t="s">
        <v>3115</v>
      </c>
    </row>
    <row r="136" spans="1:53" x14ac:dyDescent="0.15">
      <c r="A136" s="145" t="s">
        <v>306</v>
      </c>
      <c r="B136" s="144">
        <f>'4) Atty Access Policy Findings'!D57</f>
        <v>24.735592520497846</v>
      </c>
      <c r="C136" s="144">
        <f>'4) Atty Access Policy Findings'!E57</f>
        <v>42.610981308411212</v>
      </c>
      <c r="D136" s="144">
        <f>'4) Atty Access Policy Findings'!F57</f>
        <v>28.581528943879807</v>
      </c>
      <c r="E136" s="144">
        <f>'4) Atty Access Policy Findings'!G57</f>
        <v>37.743716844943037</v>
      </c>
      <c r="F136" s="144">
        <f>'4) Atty Access Policy Findings'!H57</f>
        <v>36.088536657542356</v>
      </c>
      <c r="G136" s="144">
        <f>'4) Atty Access Policy Findings'!I57</f>
        <v>34.297669086740541</v>
      </c>
      <c r="H136" s="144">
        <f>'4) Atty Access Policy Findings'!J57</f>
        <v>33.614650896604346</v>
      </c>
      <c r="I136" s="144">
        <f>'4) Atty Access Policy Findings'!K57</f>
        <v>31.474913494809691</v>
      </c>
      <c r="J136" s="144">
        <f>'4) Atty Access Policy Findings'!L57</f>
        <v>81</v>
      </c>
      <c r="K136" s="144">
        <f>'4) Atty Access Policy Findings'!M57</f>
        <v>25.020904627287607</v>
      </c>
      <c r="L136" s="144">
        <f>'4) Atty Access Policy Findings'!N57</f>
        <v>31.591565604241573</v>
      </c>
      <c r="M136" s="144">
        <f>'4) Atty Access Policy Findings'!O57</f>
        <v>35.067338282078474</v>
      </c>
      <c r="N136" s="144">
        <f>'4) Atty Access Policy Findings'!P57</f>
        <v>26.669294159799357</v>
      </c>
      <c r="O136" s="144">
        <f>'4) Atty Access Policy Findings'!Q57</f>
        <v>37.281044652953938</v>
      </c>
      <c r="P136" s="144">
        <f>'4) Atty Access Policy Findings'!R57</f>
        <v>29.916529689747279</v>
      </c>
      <c r="Q136" s="144">
        <f>'4) Atty Access Policy Findings'!S57</f>
        <v>33.760890264222802</v>
      </c>
      <c r="R136" s="144">
        <f>'4) Atty Access Policy Findings'!T57</f>
        <v>29.466278628368975</v>
      </c>
      <c r="S136" s="144">
        <f>'4) Atty Access Policy Findings'!U57</f>
        <v>32.294762159273112</v>
      </c>
      <c r="T136" s="144">
        <f>'4) Atty Access Policy Findings'!V57</f>
        <v>35.643597902303931</v>
      </c>
      <c r="U136" s="144">
        <f>'4) Atty Access Policy Findings'!W57</f>
        <v>28.046585494970884</v>
      </c>
      <c r="V136" s="144">
        <f>'4) Atty Access Policy Findings'!X57</f>
        <v>49.000641436818469</v>
      </c>
      <c r="W136" s="144">
        <f>'4) Atty Access Policy Findings'!Y57</f>
        <v>39.177702605441198</v>
      </c>
      <c r="X136" s="144">
        <f>'4) Atty Access Policy Findings'!Z57</f>
        <v>25.24655344311892</v>
      </c>
      <c r="Y136" s="144">
        <f>'4) Atty Access Policy Findings'!AA57</f>
        <v>35.977338277709109</v>
      </c>
      <c r="Z136" s="144">
        <f>'4) Atty Access Policy Findings'!AB57</f>
        <v>22.351097178683386</v>
      </c>
      <c r="AA136" s="144">
        <f>'4) Atty Access Policy Findings'!AC57</f>
        <v>27.483584353667787</v>
      </c>
      <c r="AB136" s="144">
        <f>'4) Atty Access Policy Findings'!AD57</f>
        <v>31.872860255213197</v>
      </c>
      <c r="AC136" s="144">
        <f>'4) Atty Access Policy Findings'!AE57</f>
        <v>25.218617771509166</v>
      </c>
      <c r="AD136" s="144">
        <f>'4) Atty Access Policy Findings'!AF57</f>
        <v>28.310837118754058</v>
      </c>
      <c r="AE136" s="144">
        <f>'4) Atty Access Policy Findings'!AG57</f>
        <v>29.603174603174601</v>
      </c>
      <c r="AF136" s="144">
        <f>'4) Atty Access Policy Findings'!AH57</f>
        <v>30.119389246846065</v>
      </c>
      <c r="AG136" s="144">
        <f>'4) Atty Access Policy Findings'!AI57</f>
        <v>30.169376870040328</v>
      </c>
      <c r="AH136" s="144">
        <f>'4) Atty Access Policy Findings'!AJ57</f>
        <v>65.962941517081646</v>
      </c>
      <c r="AI136" s="144">
        <f>'4) Atty Access Policy Findings'!AK57</f>
        <v>22.943789163287875</v>
      </c>
      <c r="AJ136" s="144">
        <f>'4) Atty Access Policy Findings'!AL57</f>
        <v>26.404371584699454</v>
      </c>
      <c r="AK136" s="144">
        <f>'4) Atty Access Policy Findings'!AM57</f>
        <v>34.244992931196983</v>
      </c>
      <c r="AL136" s="144">
        <f>'4) Atty Access Policy Findings'!AN57</f>
        <v>32.284795148646651</v>
      </c>
      <c r="AM136" s="144">
        <f>'4) Atty Access Policy Findings'!AO57</f>
        <v>27.951451627050258</v>
      </c>
      <c r="AN136" s="144">
        <f>'4) Atty Access Policy Findings'!AP57</f>
        <v>29.669125707344534</v>
      </c>
      <c r="AO136" s="144">
        <f>'4) Atty Access Policy Findings'!AQ57</f>
        <v>9.3258841397266217</v>
      </c>
      <c r="AP136" s="144">
        <f>'4) Atty Access Policy Findings'!AR57</f>
        <v>29.922410235245565</v>
      </c>
      <c r="AQ136" s="144">
        <f>'4) Atty Access Policy Findings'!AS57</f>
        <v>30.1963903334353</v>
      </c>
      <c r="AR136" s="144">
        <f>'4) Atty Access Policy Findings'!AT57</f>
        <v>21.222792607802873</v>
      </c>
      <c r="AS136" s="144">
        <f>'4) Atty Access Policy Findings'!AU57</f>
        <v>35.926378952227097</v>
      </c>
      <c r="AT136" s="144">
        <f>'4) Atty Access Policy Findings'!AV57</f>
        <v>25.521662293731161</v>
      </c>
      <c r="AU136" s="144">
        <f>'4) Atty Access Policy Findings'!AW57</f>
        <v>33.485781679989515</v>
      </c>
      <c r="AV136" s="144">
        <f>'4) Atty Access Policy Findings'!AX57</f>
        <v>34.882046201178497</v>
      </c>
      <c r="AW136" s="144">
        <f>'4) Atty Access Policy Findings'!AY57</f>
        <v>39.285714285714285</v>
      </c>
      <c r="AX136" s="144">
        <f>'4) Atty Access Policy Findings'!AZ57</f>
        <v>44.635209967697278</v>
      </c>
      <c r="AY136" s="144">
        <f>'4) Atty Access Policy Findings'!BA57</f>
        <v>33.016596540439458</v>
      </c>
      <c r="AZ136" s="144">
        <f>'4) Atty Access Policy Findings'!BB57</f>
        <v>34.488364622742523</v>
      </c>
      <c r="BA136" s="144">
        <f>'4) Atty Access Policy Findings'!BC57</f>
        <v>30.314009661835748</v>
      </c>
    </row>
    <row r="137" spans="1:53" x14ac:dyDescent="0.15">
      <c r="A137" s="4" t="s">
        <v>3145</v>
      </c>
      <c r="B137" s="121">
        <f>'5) Self-Represented Findings'!D78</f>
        <v>18.604651162790699</v>
      </c>
      <c r="C137" s="121">
        <f>'5) Self-Represented Findings'!E78</f>
        <v>53.953488372093027</v>
      </c>
      <c r="D137" s="121">
        <f>'5) Self-Represented Findings'!F78</f>
        <v>40.465116279069768</v>
      </c>
      <c r="E137" s="121">
        <f>'5) Self-Represented Findings'!G78</f>
        <v>20</v>
      </c>
      <c r="F137" s="121">
        <f>'5) Self-Represented Findings'!H78</f>
        <v>91.162790697674424</v>
      </c>
      <c r="G137" s="121">
        <f>'5) Self-Represented Findings'!I78</f>
        <v>39.069767441860463</v>
      </c>
      <c r="H137" s="121">
        <f>'5) Self-Represented Findings'!J78</f>
        <v>73.488372093023258</v>
      </c>
      <c r="I137" s="121">
        <f>'5) Self-Represented Findings'!K78</f>
        <v>51.162790697674424</v>
      </c>
      <c r="J137" s="121">
        <f>'5) Self-Represented Findings'!L78</f>
        <v>82.790697674418595</v>
      </c>
      <c r="K137" s="121">
        <f>'5) Self-Represented Findings'!M78</f>
        <v>26.046511627906977</v>
      </c>
      <c r="L137" s="121">
        <f>'5) Self-Represented Findings'!N78</f>
        <v>24.651162790697676</v>
      </c>
      <c r="M137" s="121">
        <f>'5) Self-Represented Findings'!O78</f>
        <v>79.534883720930225</v>
      </c>
      <c r="N137" s="121">
        <f>'5) Self-Represented Findings'!P78</f>
        <v>19.534883720930232</v>
      </c>
      <c r="O137" s="121">
        <f>'5) Self-Represented Findings'!Q78</f>
        <v>88.372093023255815</v>
      </c>
      <c r="P137" s="121">
        <f>'5) Self-Represented Findings'!R78</f>
        <v>29.767441860465116</v>
      </c>
      <c r="Q137" s="121">
        <f>'5) Self-Represented Findings'!S78</f>
        <v>34.418604651162795</v>
      </c>
      <c r="R137" s="121">
        <f>'5) Self-Represented Findings'!T78</f>
        <v>22.790697674418606</v>
      </c>
      <c r="S137" s="121">
        <f>'5) Self-Represented Findings'!U78</f>
        <v>29.767441860465116</v>
      </c>
      <c r="T137" s="121">
        <f>'5) Self-Represented Findings'!V78</f>
        <v>48.837209302325576</v>
      </c>
      <c r="U137" s="121">
        <f>'5) Self-Represented Findings'!W78</f>
        <v>14.883720930232558</v>
      </c>
      <c r="V137" s="121">
        <f>'5) Self-Represented Findings'!X78</f>
        <v>80.465116279069775</v>
      </c>
      <c r="W137" s="121">
        <f>'5) Self-Represented Findings'!Y78</f>
        <v>90.232558139534873</v>
      </c>
      <c r="X137" s="121">
        <f>'5) Self-Represented Findings'!Z78</f>
        <v>40.465116279069768</v>
      </c>
      <c r="Y137" s="121">
        <f>'5) Self-Represented Findings'!AA78</f>
        <v>68.83720930232559</v>
      </c>
      <c r="Z137" s="121">
        <f>'5) Self-Represented Findings'!AB78</f>
        <v>48.837209302325576</v>
      </c>
      <c r="AA137" s="121">
        <f>'5) Self-Represented Findings'!AC78</f>
        <v>20.930232558139537</v>
      </c>
      <c r="AB137" s="121">
        <f>'5) Self-Represented Findings'!AD78</f>
        <v>48.837209302325576</v>
      </c>
      <c r="AC137" s="121">
        <f>'5) Self-Represented Findings'!AE78</f>
        <v>22.790697674418606</v>
      </c>
      <c r="AD137" s="121">
        <f>'5) Self-Represented Findings'!AF78</f>
        <v>28.372093023255811</v>
      </c>
      <c r="AE137" s="121">
        <f>'5) Self-Represented Findings'!AG78</f>
        <v>9.7674418604651159</v>
      </c>
      <c r="AF137" s="121">
        <f>'5) Self-Represented Findings'!AH78</f>
        <v>61.395348837209305</v>
      </c>
      <c r="AG137" s="121">
        <f>'5) Self-Represented Findings'!AI78</f>
        <v>35.348837209302324</v>
      </c>
      <c r="AH137" s="121">
        <f>'5) Self-Represented Findings'!AJ78</f>
        <v>65.581395348837219</v>
      </c>
      <c r="AI137" s="121">
        <f>'5) Self-Represented Findings'!AK78</f>
        <v>25.116279069767444</v>
      </c>
      <c r="AJ137" s="121">
        <f>'5) Self-Represented Findings'!AL78</f>
        <v>21.395348837209301</v>
      </c>
      <c r="AK137" s="121">
        <f>'5) Self-Represented Findings'!AM78</f>
        <v>22.325581395348838</v>
      </c>
      <c r="AL137" s="121">
        <f>'5) Self-Represented Findings'!AN78</f>
        <v>33.488372093023258</v>
      </c>
      <c r="AM137" s="121">
        <f>'5) Self-Represented Findings'!AO78</f>
        <v>45.581395348837212</v>
      </c>
      <c r="AN137" s="121">
        <f>'5) Self-Represented Findings'!AP78</f>
        <v>23.255813953488371</v>
      </c>
      <c r="AO137" s="121">
        <f>'5) Self-Represented Findings'!AQ78</f>
        <v>38.604651162790695</v>
      </c>
      <c r="AP137" s="121">
        <f>'5) Self-Represented Findings'!AR78</f>
        <v>5.1162790697674421</v>
      </c>
      <c r="AQ137" s="121">
        <f>'5) Self-Represented Findings'!AS78</f>
        <v>18.13953488372093</v>
      </c>
      <c r="AR137" s="121">
        <f>'5) Self-Represented Findings'!AT78</f>
        <v>7.9069767441860463</v>
      </c>
      <c r="AS137" s="121">
        <f>'5) Self-Represented Findings'!AU78</f>
        <v>59.069767441860463</v>
      </c>
      <c r="AT137" s="121">
        <f>'5) Self-Represented Findings'!AV78</f>
        <v>17.674418604651162</v>
      </c>
      <c r="AU137" s="121">
        <f>'5) Self-Represented Findings'!AW78</f>
        <v>45.116279069767437</v>
      </c>
      <c r="AV137" s="121">
        <f>'5) Self-Represented Findings'!AX78</f>
        <v>31.162790697674421</v>
      </c>
      <c r="AW137" s="121">
        <f>'5) Self-Represented Findings'!AY78</f>
        <v>26.046511627906977</v>
      </c>
      <c r="AX137" s="121">
        <f>'5) Self-Represented Findings'!AZ78</f>
        <v>40.930232558139537</v>
      </c>
      <c r="AY137" s="121">
        <f>'5) Self-Represented Findings'!BA78</f>
        <v>21.86046511627907</v>
      </c>
      <c r="AZ137" s="121">
        <f>'5) Self-Represented Findings'!BB78</f>
        <v>40</v>
      </c>
      <c r="BA137" s="121">
        <f>'5) Self-Represented Findings'!BC78</f>
        <v>40</v>
      </c>
    </row>
    <row r="138" spans="1:53" x14ac:dyDescent="0.15">
      <c r="A138" s="145" t="s">
        <v>3146</v>
      </c>
      <c r="B138" s="144">
        <f>'6) Language Policy Findings'!D55</f>
        <v>12.578616352201259</v>
      </c>
      <c r="C138" s="144">
        <f>'6) Language Policy Findings'!E55</f>
        <v>19.49685534591195</v>
      </c>
      <c r="D138" s="144">
        <f>'6) Language Policy Findings'!F55</f>
        <v>15.723270440251572</v>
      </c>
      <c r="E138" s="144">
        <f>'6) Language Policy Findings'!G55</f>
        <v>37.735849056603776</v>
      </c>
      <c r="F138" s="144">
        <f>'6) Language Policy Findings'!H55</f>
        <v>64.15094339622641</v>
      </c>
      <c r="G138" s="144">
        <f>'6) Language Policy Findings'!I55</f>
        <v>40.880503144654092</v>
      </c>
      <c r="H138" s="144">
        <f>'6) Language Policy Findings'!J55</f>
        <v>80.503144654088061</v>
      </c>
      <c r="I138" s="144">
        <f>'6) Language Policy Findings'!K55</f>
        <v>53.459119496855344</v>
      </c>
      <c r="J138" s="144">
        <f>'6) Language Policy Findings'!L55</f>
        <v>62.893081761006286</v>
      </c>
      <c r="K138" s="144">
        <f>'6) Language Policy Findings'!M55</f>
        <v>16.352201257861633</v>
      </c>
      <c r="L138" s="144">
        <f>'6) Language Policy Findings'!N55</f>
        <v>60.377358490566039</v>
      </c>
      <c r="M138" s="144">
        <f>'6) Language Policy Findings'!O55</f>
        <v>68.55345911949685</v>
      </c>
      <c r="N138" s="144">
        <f>'6) Language Policy Findings'!P55</f>
        <v>28.930817610062892</v>
      </c>
      <c r="O138" s="144">
        <f>'6) Language Policy Findings'!Q55</f>
        <v>53.459119496855344</v>
      </c>
      <c r="P138" s="144">
        <f>'6) Language Policy Findings'!R55</f>
        <v>38.9937106918239</v>
      </c>
      <c r="Q138" s="144">
        <f>'6) Language Policy Findings'!S55</f>
        <v>46.540880503144656</v>
      </c>
      <c r="R138" s="144">
        <f>'6) Language Policy Findings'!T55</f>
        <v>15.723270440251572</v>
      </c>
      <c r="S138" s="144">
        <f>'6) Language Policy Findings'!U55</f>
        <v>23.270440251572328</v>
      </c>
      <c r="T138" s="144">
        <f>'6) Language Policy Findings'!V55</f>
        <v>33.962264150943398</v>
      </c>
      <c r="U138" s="144">
        <f>'6) Language Policy Findings'!W55</f>
        <v>47.169811320754718</v>
      </c>
      <c r="V138" s="144">
        <f>'6) Language Policy Findings'!X55</f>
        <v>79.245283018867923</v>
      </c>
      <c r="W138" s="144">
        <f>'6) Language Policy Findings'!Y55</f>
        <v>67.924528301886795</v>
      </c>
      <c r="X138" s="144">
        <f>'6) Language Policy Findings'!Z55</f>
        <v>58.490566037735846</v>
      </c>
      <c r="Y138" s="144">
        <f>'6) Language Policy Findings'!AA55</f>
        <v>74.213836477987414</v>
      </c>
      <c r="Z138" s="144">
        <f>'6) Language Policy Findings'!AB55</f>
        <v>28.930817610062892</v>
      </c>
      <c r="AA138" s="144">
        <f>'6) Language Policy Findings'!AC55</f>
        <v>23.89937106918239</v>
      </c>
      <c r="AB138" s="144">
        <f>'6) Language Policy Findings'!AD55</f>
        <v>16.981132075471699</v>
      </c>
      <c r="AC138" s="144">
        <f>'6) Language Policy Findings'!AE55</f>
        <v>50.314465408805034</v>
      </c>
      <c r="AD138" s="144">
        <f>'6) Language Policy Findings'!AF55</f>
        <v>15.09433962264151</v>
      </c>
      <c r="AE138" s="144">
        <f>'6) Language Policy Findings'!AG55</f>
        <v>31.446540880503143</v>
      </c>
      <c r="AF138" s="144">
        <f>'6) Language Policy Findings'!AH55</f>
        <v>64.15094339622641</v>
      </c>
      <c r="AG138" s="144">
        <f>'6) Language Policy Findings'!AI55</f>
        <v>89.308176100628927</v>
      </c>
      <c r="AH138" s="144">
        <f>'6) Language Policy Findings'!AJ55</f>
        <v>58.490566037735846</v>
      </c>
      <c r="AI138" s="144">
        <f>'6) Language Policy Findings'!AK55</f>
        <v>49.685534591194966</v>
      </c>
      <c r="AJ138" s="144">
        <f>'6) Language Policy Findings'!AL55</f>
        <v>20.754716981132077</v>
      </c>
      <c r="AK138" s="144">
        <f>'6) Language Policy Findings'!AM55</f>
        <v>46.540880503144656</v>
      </c>
      <c r="AL138" s="144">
        <f>'6) Language Policy Findings'!AN55</f>
        <v>25.786163522012579</v>
      </c>
      <c r="AM138" s="144">
        <f>'6) Language Policy Findings'!AO55</f>
        <v>70.440251572327043</v>
      </c>
      <c r="AN138" s="144">
        <f>'6) Language Policy Findings'!AP55</f>
        <v>61.0062893081761</v>
      </c>
      <c r="AO138" s="144">
        <f>'6) Language Policy Findings'!AQ55</f>
        <v>18.867924528301888</v>
      </c>
      <c r="AP138" s="144">
        <f>'6) Language Policy Findings'!AR55</f>
        <v>56.60377358490566</v>
      </c>
      <c r="AQ138" s="144">
        <f>'6) Language Policy Findings'!AS55</f>
        <v>28.930817610062892</v>
      </c>
      <c r="AR138" s="144">
        <f>'6) Language Policy Findings'!AT55</f>
        <v>11.320754716981133</v>
      </c>
      <c r="AS138" s="144">
        <f>'6) Language Policy Findings'!AU55</f>
        <v>59.119496855345908</v>
      </c>
      <c r="AT138" s="144">
        <f>'6) Language Policy Findings'!AV55</f>
        <v>20.754716981132077</v>
      </c>
      <c r="AU138" s="144">
        <f>'6) Language Policy Findings'!AW55</f>
        <v>61.635220125786162</v>
      </c>
      <c r="AV138" s="144">
        <f>'6) Language Policy Findings'!AX55</f>
        <v>20.125786163522015</v>
      </c>
      <c r="AW138" s="144">
        <f>'6) Language Policy Findings'!AY55</f>
        <v>37.106918238993707</v>
      </c>
      <c r="AX138" s="144">
        <f>'6) Language Policy Findings'!AZ55</f>
        <v>67.924528301886795</v>
      </c>
      <c r="AY138" s="144">
        <f>'6) Language Policy Findings'!BA55</f>
        <v>18.867924528301888</v>
      </c>
      <c r="AZ138" s="144">
        <f>'6) Language Policy Findings'!BB55</f>
        <v>71.069182389937097</v>
      </c>
      <c r="BA138" s="144">
        <f>'6) Language Policy Findings'!BC55</f>
        <v>12.578616352201259</v>
      </c>
    </row>
    <row r="139" spans="1:53" x14ac:dyDescent="0.15">
      <c r="A139" s="4" t="s">
        <v>3147</v>
      </c>
      <c r="B139" s="121">
        <v>20</v>
      </c>
      <c r="C139" s="121">
        <f>'7) Disability Policy Findings'!E47</f>
        <v>20</v>
      </c>
      <c r="D139" s="121">
        <f>'7) Disability Policy Findings'!F47</f>
        <v>7.5</v>
      </c>
      <c r="E139" s="121">
        <f>'7) Disability Policy Findings'!G47</f>
        <v>20</v>
      </c>
      <c r="F139" s="121">
        <f>'7) Disability Policy Findings'!H47</f>
        <v>55.000000000000007</v>
      </c>
      <c r="G139" s="121">
        <f>'7) Disability Policy Findings'!I47</f>
        <v>52.5</v>
      </c>
      <c r="H139" s="121">
        <f>'7) Disability Policy Findings'!J47</f>
        <v>62.5</v>
      </c>
      <c r="I139" s="121">
        <f>'7) Disability Policy Findings'!K47</f>
        <v>17.5</v>
      </c>
      <c r="J139" s="121">
        <f>'7) Disability Policy Findings'!L47</f>
        <v>32.5</v>
      </c>
      <c r="K139" s="121">
        <f>'7) Disability Policy Findings'!M47</f>
        <v>50</v>
      </c>
      <c r="L139" s="121">
        <f>'7) Disability Policy Findings'!N47</f>
        <v>47.5</v>
      </c>
      <c r="M139" s="121">
        <f>'7) Disability Policy Findings'!O47</f>
        <v>62.5</v>
      </c>
      <c r="N139" s="121">
        <f>'7) Disability Policy Findings'!P47</f>
        <v>27.500000000000004</v>
      </c>
      <c r="O139" s="121">
        <f>'7) Disability Policy Findings'!Q47</f>
        <v>45</v>
      </c>
      <c r="P139" s="121">
        <f>'7) Disability Policy Findings'!R47</f>
        <v>25</v>
      </c>
      <c r="Q139" s="121">
        <f>'7) Disability Policy Findings'!S47</f>
        <v>40</v>
      </c>
      <c r="R139" s="121">
        <f>'7) Disability Policy Findings'!T47</f>
        <v>27.500000000000004</v>
      </c>
      <c r="S139" s="121">
        <f>'7) Disability Policy Findings'!U47</f>
        <v>37.5</v>
      </c>
      <c r="T139" s="121">
        <f>'7) Disability Policy Findings'!V47</f>
        <v>10</v>
      </c>
      <c r="U139" s="121">
        <f>'7) Disability Policy Findings'!W47</f>
        <v>25</v>
      </c>
      <c r="V139" s="121">
        <f>'7) Disability Policy Findings'!X47</f>
        <v>50</v>
      </c>
      <c r="W139" s="121">
        <f>'7) Disability Policy Findings'!Y47</f>
        <v>57.499999999999993</v>
      </c>
      <c r="X139" s="121">
        <f>'7) Disability Policy Findings'!Z47</f>
        <v>47.5</v>
      </c>
      <c r="Y139" s="121">
        <f>'7) Disability Policy Findings'!AA47</f>
        <v>50</v>
      </c>
      <c r="Z139" s="121">
        <f>'7) Disability Policy Findings'!AB47</f>
        <v>10</v>
      </c>
      <c r="AA139" s="121">
        <f>'7) Disability Policy Findings'!AC47</f>
        <v>25</v>
      </c>
      <c r="AB139" s="121">
        <f>'7) Disability Policy Findings'!AD47</f>
        <v>27.500000000000004</v>
      </c>
      <c r="AC139" s="121">
        <f>'7) Disability Policy Findings'!AE47</f>
        <v>25</v>
      </c>
      <c r="AD139" s="121">
        <f>'7) Disability Policy Findings'!AF47</f>
        <v>10</v>
      </c>
      <c r="AE139" s="121">
        <f>'7) Disability Policy Findings'!AG47</f>
        <v>15</v>
      </c>
      <c r="AF139" s="121">
        <f>'7) Disability Policy Findings'!AH47</f>
        <v>60</v>
      </c>
      <c r="AG139" s="121">
        <f>'7) Disability Policy Findings'!AI47</f>
        <v>32.5</v>
      </c>
      <c r="AH139" s="121">
        <f>'7) Disability Policy Findings'!AJ47</f>
        <v>40</v>
      </c>
      <c r="AI139" s="121">
        <f>'7) Disability Policy Findings'!AK47</f>
        <v>30</v>
      </c>
      <c r="AJ139" s="121">
        <f>'7) Disability Policy Findings'!AL47</f>
        <v>22.5</v>
      </c>
      <c r="AK139" s="121">
        <f>'7) Disability Policy Findings'!AM47</f>
        <v>42.5</v>
      </c>
      <c r="AL139" s="121">
        <f>'7) Disability Policy Findings'!AN47</f>
        <v>37.5</v>
      </c>
      <c r="AM139" s="121">
        <f>'7) Disability Policy Findings'!AO47</f>
        <v>55.000000000000007</v>
      </c>
      <c r="AN139" s="121">
        <f>'7) Disability Policy Findings'!AP47</f>
        <v>50</v>
      </c>
      <c r="AO139" s="121">
        <f>'7) Disability Policy Findings'!AQ47</f>
        <v>25</v>
      </c>
      <c r="AP139" s="121">
        <f>'7) Disability Policy Findings'!AR47</f>
        <v>25</v>
      </c>
      <c r="AQ139" s="121">
        <f>'7) Disability Policy Findings'!AS47</f>
        <v>17.5</v>
      </c>
      <c r="AR139" s="121">
        <f>'7) Disability Policy Findings'!AT47</f>
        <v>5</v>
      </c>
      <c r="AS139" s="121">
        <f>'7) Disability Policy Findings'!AU47</f>
        <v>45</v>
      </c>
      <c r="AT139" s="121">
        <f>'7) Disability Policy Findings'!AV47</f>
        <v>27.500000000000004</v>
      </c>
      <c r="AU139" s="121">
        <f>'7) Disability Policy Findings'!AW47</f>
        <v>40</v>
      </c>
      <c r="AV139" s="121">
        <f>'7) Disability Policy Findings'!AX47</f>
        <v>35</v>
      </c>
      <c r="AW139" s="121">
        <f>'7) Disability Policy Findings'!AY47</f>
        <v>45</v>
      </c>
      <c r="AX139" s="121">
        <f>'7) Disability Policy Findings'!AZ47</f>
        <v>37.5</v>
      </c>
      <c r="AY139" s="121">
        <f>'7) Disability Policy Findings'!BA47</f>
        <v>40</v>
      </c>
      <c r="AZ139" s="121">
        <f>'7) Disability Policy Findings'!BB47</f>
        <v>52.5</v>
      </c>
      <c r="BA139" s="121">
        <f>'7) Disability Policy Findings'!BC47</f>
        <v>20</v>
      </c>
    </row>
    <row r="140" spans="1:53" x14ac:dyDescent="0.15">
      <c r="A140" s="145" t="s">
        <v>3148</v>
      </c>
      <c r="B140" s="144">
        <f>'8) Fines &amp; Fees Policy Findings'!D96</f>
        <v>5</v>
      </c>
      <c r="C140" s="144">
        <f>'8) Fines &amp; Fees Policy Findings'!E96</f>
        <v>16</v>
      </c>
      <c r="D140" s="144">
        <f>'8) Fines &amp; Fees Policy Findings'!F96</f>
        <v>29</v>
      </c>
      <c r="E140" s="144">
        <f>'8) Fines &amp; Fees Policy Findings'!G96</f>
        <v>6</v>
      </c>
      <c r="F140" s="144">
        <f>'8) Fines &amp; Fees Policy Findings'!H96</f>
        <v>34</v>
      </c>
      <c r="G140" s="144">
        <f>'8) Fines &amp; Fees Policy Findings'!I96</f>
        <v>36</v>
      </c>
      <c r="H140" s="144">
        <f>'8) Fines &amp; Fees Policy Findings'!J96</f>
        <v>13</v>
      </c>
      <c r="I140" s="144">
        <f>'8) Fines &amp; Fees Policy Findings'!K96</f>
        <v>8</v>
      </c>
      <c r="J140" s="144">
        <f>'8) Fines &amp; Fees Policy Findings'!L96</f>
        <v>17</v>
      </c>
      <c r="K140" s="144">
        <f>'8) Fines &amp; Fees Policy Findings'!M96</f>
        <v>12</v>
      </c>
      <c r="L140" s="144">
        <f>'8) Fines &amp; Fees Policy Findings'!N96</f>
        <v>32</v>
      </c>
      <c r="M140" s="144">
        <f>'8) Fines &amp; Fees Policy Findings'!O96</f>
        <v>24</v>
      </c>
      <c r="N140" s="144">
        <f>'8) Fines &amp; Fees Policy Findings'!P96</f>
        <v>25</v>
      </c>
      <c r="O140" s="144">
        <f>'8) Fines &amp; Fees Policy Findings'!Q96</f>
        <v>34</v>
      </c>
      <c r="P140" s="144">
        <f>'8) Fines &amp; Fees Policy Findings'!R96</f>
        <v>18</v>
      </c>
      <c r="Q140" s="144">
        <f>'8) Fines &amp; Fees Policy Findings'!S96</f>
        <v>31</v>
      </c>
      <c r="R140" s="144">
        <f>'8) Fines &amp; Fees Policy Findings'!T96</f>
        <v>7</v>
      </c>
      <c r="S140" s="144">
        <f>'8) Fines &amp; Fees Policy Findings'!U96</f>
        <v>40</v>
      </c>
      <c r="T140" s="144">
        <f>'8) Fines &amp; Fees Policy Findings'!V96</f>
        <v>19</v>
      </c>
      <c r="U140" s="144">
        <f>'8) Fines &amp; Fees Policy Findings'!W96</f>
        <v>16</v>
      </c>
      <c r="V140" s="144">
        <f>'8) Fines &amp; Fees Policy Findings'!X96</f>
        <v>22</v>
      </c>
      <c r="W140" s="144">
        <f>'8) Fines &amp; Fees Policy Findings'!Y96</f>
        <v>42</v>
      </c>
      <c r="X140" s="144">
        <f>'8) Fines &amp; Fees Policy Findings'!Z96</f>
        <v>32</v>
      </c>
      <c r="Y140" s="144">
        <f>'8) Fines &amp; Fees Policy Findings'!AA96</f>
        <v>32</v>
      </c>
      <c r="Z140" s="144">
        <f>'8) Fines &amp; Fees Policy Findings'!AB96</f>
        <v>32</v>
      </c>
      <c r="AA140" s="144">
        <f>'8) Fines &amp; Fees Policy Findings'!AC96</f>
        <v>32</v>
      </c>
      <c r="AB140" s="144">
        <f>'8) Fines &amp; Fees Policy Findings'!AD96</f>
        <v>39</v>
      </c>
      <c r="AC140" s="144">
        <f>'8) Fines &amp; Fees Policy Findings'!AE96</f>
        <v>37</v>
      </c>
      <c r="AD140" s="144">
        <f>'8) Fines &amp; Fees Policy Findings'!AF96</f>
        <v>39</v>
      </c>
      <c r="AE140" s="144">
        <f>'8) Fines &amp; Fees Policy Findings'!AG96</f>
        <v>37</v>
      </c>
      <c r="AF140" s="144">
        <f>'8) Fines &amp; Fees Policy Findings'!AH96</f>
        <v>46</v>
      </c>
      <c r="AG140" s="144">
        <f>'8) Fines &amp; Fees Policy Findings'!AI96</f>
        <v>25</v>
      </c>
      <c r="AH140" s="144">
        <f>'8) Fines &amp; Fees Policy Findings'!AJ96</f>
        <v>42</v>
      </c>
      <c r="AI140" s="144">
        <f>'8) Fines &amp; Fees Policy Findings'!AK96</f>
        <v>23</v>
      </c>
      <c r="AJ140" s="144">
        <f>'8) Fines &amp; Fees Policy Findings'!AL96</f>
        <v>37</v>
      </c>
      <c r="AK140" s="144">
        <f>'8) Fines &amp; Fees Policy Findings'!AM96</f>
        <v>38</v>
      </c>
      <c r="AL140" s="144">
        <f>'8) Fines &amp; Fees Policy Findings'!AN96</f>
        <v>49</v>
      </c>
      <c r="AM140" s="144">
        <f>'8) Fines &amp; Fees Policy Findings'!AO96</f>
        <v>29</v>
      </c>
      <c r="AN140" s="144">
        <f>'8) Fines &amp; Fees Policy Findings'!AP96</f>
        <v>22</v>
      </c>
      <c r="AO140" s="172" t="s">
        <v>894</v>
      </c>
      <c r="AP140" s="144">
        <f>'8) Fines &amp; Fees Policy Findings'!AR96</f>
        <v>48</v>
      </c>
      <c r="AQ140" s="144">
        <f>'8) Fines &amp; Fees Policy Findings'!AS96</f>
        <v>18</v>
      </c>
      <c r="AR140" s="144">
        <f>'8) Fines &amp; Fees Policy Findings'!AT96</f>
        <v>23</v>
      </c>
      <c r="AS140" s="144">
        <f>'8) Fines &amp; Fees Policy Findings'!AU96</f>
        <v>26</v>
      </c>
      <c r="AT140" s="144">
        <f>'8) Fines &amp; Fees Policy Findings'!AV96</f>
        <v>38</v>
      </c>
      <c r="AU140" s="144">
        <f>'8) Fines &amp; Fees Policy Findings'!AW96</f>
        <v>41</v>
      </c>
      <c r="AV140" s="144">
        <f>'8) Fines &amp; Fees Policy Findings'!AX96</f>
        <v>30</v>
      </c>
      <c r="AW140" s="144">
        <f>'8) Fines &amp; Fees Policy Findings'!AY96</f>
        <v>25</v>
      </c>
      <c r="AX140" s="144">
        <f>'8) Fines &amp; Fees Policy Findings'!AZ96</f>
        <v>54</v>
      </c>
      <c r="AY140" s="144">
        <f>'8) Fines &amp; Fees Policy Findings'!BA96</f>
        <v>27</v>
      </c>
      <c r="AZ140" s="144">
        <f>'8) Fines &amp; Fees Policy Findings'!BB96</f>
        <v>25</v>
      </c>
      <c r="BA140" s="144">
        <f>'8) Fines &amp; Fees Policy Findings'!BC96</f>
        <v>3</v>
      </c>
    </row>
    <row r="193" spans="1:53" x14ac:dyDescent="0.15">
      <c r="A193" s="4" t="s">
        <v>3154</v>
      </c>
    </row>
    <row r="196" spans="1:53" x14ac:dyDescent="0.15">
      <c r="A196" s="4" t="s">
        <v>3152</v>
      </c>
    </row>
    <row r="197" spans="1:53" x14ac:dyDescent="0.15">
      <c r="B197" s="140" t="str">
        <f t="shared" ref="B197:AG197" si="2">B135</f>
        <v>Alabama</v>
      </c>
      <c r="C197" s="140" t="str">
        <f t="shared" si="2"/>
        <v>Alaska</v>
      </c>
      <c r="D197" s="140" t="str">
        <f t="shared" si="2"/>
        <v>Arizona</v>
      </c>
      <c r="E197" s="140" t="str">
        <f t="shared" si="2"/>
        <v>Arkansas</v>
      </c>
      <c r="F197" s="140" t="str">
        <f t="shared" si="2"/>
        <v>California</v>
      </c>
      <c r="G197" s="140" t="str">
        <f t="shared" si="2"/>
        <v>Colorado</v>
      </c>
      <c r="H197" s="140" t="str">
        <f t="shared" si="2"/>
        <v>Connecticut</v>
      </c>
      <c r="I197" s="140" t="str">
        <f t="shared" si="2"/>
        <v>Delaware</v>
      </c>
      <c r="J197" s="140" t="str">
        <f t="shared" si="2"/>
        <v>DC</v>
      </c>
      <c r="K197" s="140" t="str">
        <f t="shared" si="2"/>
        <v>Florida</v>
      </c>
      <c r="L197" s="140" t="str">
        <f t="shared" si="2"/>
        <v>Georgia</v>
      </c>
      <c r="M197" s="140" t="str">
        <f t="shared" si="2"/>
        <v>Hawaii</v>
      </c>
      <c r="N197" s="140" t="str">
        <f t="shared" si="2"/>
        <v>Idaho</v>
      </c>
      <c r="O197" s="140" t="str">
        <f t="shared" si="2"/>
        <v>Illinois</v>
      </c>
      <c r="P197" s="140" t="str">
        <f t="shared" si="2"/>
        <v>Indiana</v>
      </c>
      <c r="Q197" s="140" t="str">
        <f t="shared" si="2"/>
        <v>Iowa</v>
      </c>
      <c r="R197" s="140" t="str">
        <f t="shared" si="2"/>
        <v>Kansas</v>
      </c>
      <c r="S197" s="140" t="str">
        <f t="shared" si="2"/>
        <v>Kentucky</v>
      </c>
      <c r="T197" s="140" t="str">
        <f t="shared" si="2"/>
        <v>Louisiana</v>
      </c>
      <c r="U197" s="140" t="str">
        <f t="shared" si="2"/>
        <v>Maine</v>
      </c>
      <c r="V197" s="140" t="str">
        <f t="shared" si="2"/>
        <v>Maryland</v>
      </c>
      <c r="W197" s="140" t="str">
        <f t="shared" si="2"/>
        <v>Massachusetts</v>
      </c>
      <c r="X197" s="140" t="str">
        <f t="shared" si="2"/>
        <v>Michigan</v>
      </c>
      <c r="Y197" s="140" t="str">
        <f t="shared" si="2"/>
        <v>Minnesota</v>
      </c>
      <c r="Z197" s="140" t="str">
        <f t="shared" si="2"/>
        <v>Mississippi</v>
      </c>
      <c r="AA197" s="140" t="str">
        <f t="shared" si="2"/>
        <v xml:space="preserve">Missouri </v>
      </c>
      <c r="AB197" s="140" t="str">
        <f t="shared" si="2"/>
        <v>Montana</v>
      </c>
      <c r="AC197" s="140" t="str">
        <f t="shared" si="2"/>
        <v>Nebraska</v>
      </c>
      <c r="AD197" s="140" t="str">
        <f t="shared" si="2"/>
        <v>Nevada</v>
      </c>
      <c r="AE197" s="140" t="str">
        <f t="shared" si="2"/>
        <v>New Hampshire</v>
      </c>
      <c r="AF197" s="140" t="str">
        <f t="shared" si="2"/>
        <v>New Jersey</v>
      </c>
      <c r="AG197" s="140" t="str">
        <f t="shared" si="2"/>
        <v>New Mexico</v>
      </c>
      <c r="AH197" s="140" t="str">
        <f t="shared" ref="AH197:BA197" si="3">AH135</f>
        <v>New York</v>
      </c>
      <c r="AI197" s="140" t="str">
        <f t="shared" si="3"/>
        <v>North Carolina</v>
      </c>
      <c r="AJ197" s="140" t="str">
        <f t="shared" si="3"/>
        <v>North Dakota</v>
      </c>
      <c r="AK197" s="140" t="str">
        <f t="shared" si="3"/>
        <v>Ohio</v>
      </c>
      <c r="AL197" s="140" t="str">
        <f t="shared" si="3"/>
        <v>Oklahoma</v>
      </c>
      <c r="AM197" s="140" t="str">
        <f t="shared" si="3"/>
        <v>Oregon</v>
      </c>
      <c r="AN197" s="140" t="str">
        <f t="shared" si="3"/>
        <v>Pennsylvania</v>
      </c>
      <c r="AO197" s="140" t="str">
        <f t="shared" si="3"/>
        <v>Puerto Rico</v>
      </c>
      <c r="AP197" s="140" t="str">
        <f t="shared" si="3"/>
        <v>Rhode Island</v>
      </c>
      <c r="AQ197" s="140" t="str">
        <f t="shared" si="3"/>
        <v>South Carolina</v>
      </c>
      <c r="AR197" s="140" t="str">
        <f t="shared" si="3"/>
        <v xml:space="preserve">South Dakota </v>
      </c>
      <c r="AS197" s="140" t="str">
        <f t="shared" si="3"/>
        <v>Tennessee</v>
      </c>
      <c r="AT197" s="140" t="str">
        <f t="shared" si="3"/>
        <v>Texas</v>
      </c>
      <c r="AU197" s="140" t="str">
        <f t="shared" si="3"/>
        <v>Utah</v>
      </c>
      <c r="AV197" s="140" t="str">
        <f t="shared" si="3"/>
        <v>Virginia</v>
      </c>
      <c r="AW197" s="140" t="str">
        <f t="shared" si="3"/>
        <v>Vermont</v>
      </c>
      <c r="AX197" s="140" t="str">
        <f t="shared" si="3"/>
        <v>Washington</v>
      </c>
      <c r="AY197" s="140" t="str">
        <f t="shared" si="3"/>
        <v>West Virginia</v>
      </c>
      <c r="AZ197" s="140" t="str">
        <f t="shared" si="3"/>
        <v>Wisconsin</v>
      </c>
      <c r="BA197" s="140" t="str">
        <f t="shared" si="3"/>
        <v>Wyoming</v>
      </c>
    </row>
    <row r="198" spans="1:53" x14ac:dyDescent="0.15">
      <c r="A198" s="145" t="s">
        <v>306</v>
      </c>
      <c r="B198" s="144">
        <f t="shared" ref="B198:AG198" si="4">VALUE(B136/5)</f>
        <v>4.9471185040995689</v>
      </c>
      <c r="C198" s="144">
        <f t="shared" si="4"/>
        <v>8.5221962616822431</v>
      </c>
      <c r="D198" s="144">
        <f t="shared" si="4"/>
        <v>5.7163057887759612</v>
      </c>
      <c r="E198" s="144">
        <f t="shared" si="4"/>
        <v>7.5487433689886076</v>
      </c>
      <c r="F198" s="144">
        <f t="shared" si="4"/>
        <v>7.2177073315084712</v>
      </c>
      <c r="G198" s="144">
        <f t="shared" si="4"/>
        <v>6.8595338173481082</v>
      </c>
      <c r="H198" s="144">
        <f t="shared" si="4"/>
        <v>6.7229301793208691</v>
      </c>
      <c r="I198" s="144">
        <f t="shared" si="4"/>
        <v>6.2949826989619382</v>
      </c>
      <c r="J198" s="144">
        <f t="shared" si="4"/>
        <v>16.2</v>
      </c>
      <c r="K198" s="144">
        <f t="shared" si="4"/>
        <v>5.0041809254575211</v>
      </c>
      <c r="L198" s="144">
        <f t="shared" si="4"/>
        <v>6.3183131208483143</v>
      </c>
      <c r="M198" s="144">
        <f t="shared" si="4"/>
        <v>7.0134676564156946</v>
      </c>
      <c r="N198" s="144">
        <f t="shared" si="4"/>
        <v>5.333858831959871</v>
      </c>
      <c r="O198" s="144">
        <f t="shared" si="4"/>
        <v>7.4562089305907877</v>
      </c>
      <c r="P198" s="144">
        <f t="shared" si="4"/>
        <v>5.9833059379494555</v>
      </c>
      <c r="Q198" s="144">
        <f t="shared" si="4"/>
        <v>6.7521780528445605</v>
      </c>
      <c r="R198" s="144">
        <f t="shared" si="4"/>
        <v>5.8932557256737947</v>
      </c>
      <c r="S198" s="144">
        <f t="shared" si="4"/>
        <v>6.4589524318546223</v>
      </c>
      <c r="T198" s="144">
        <f t="shared" si="4"/>
        <v>7.1287195804607864</v>
      </c>
      <c r="U198" s="144">
        <f t="shared" si="4"/>
        <v>5.6093170989941772</v>
      </c>
      <c r="V198" s="144">
        <f t="shared" si="4"/>
        <v>9.8001282873636946</v>
      </c>
      <c r="W198" s="144">
        <f t="shared" si="4"/>
        <v>7.8355405210882392</v>
      </c>
      <c r="X198" s="144">
        <f t="shared" si="4"/>
        <v>5.049310688623784</v>
      </c>
      <c r="Y198" s="144">
        <f t="shared" si="4"/>
        <v>7.1954676555418216</v>
      </c>
      <c r="Z198" s="144">
        <f t="shared" si="4"/>
        <v>4.4702194357366771</v>
      </c>
      <c r="AA198" s="144">
        <f t="shared" si="4"/>
        <v>5.4967168707335574</v>
      </c>
      <c r="AB198" s="144">
        <f t="shared" si="4"/>
        <v>6.3745720510426391</v>
      </c>
      <c r="AC198" s="144">
        <f t="shared" si="4"/>
        <v>5.0437235543018328</v>
      </c>
      <c r="AD198" s="144">
        <f t="shared" si="4"/>
        <v>5.6621674237508115</v>
      </c>
      <c r="AE198" s="144">
        <f t="shared" si="4"/>
        <v>5.92063492063492</v>
      </c>
      <c r="AF198" s="144">
        <f t="shared" si="4"/>
        <v>6.0238778493692129</v>
      </c>
      <c r="AG198" s="144">
        <f t="shared" si="4"/>
        <v>6.0338753740080655</v>
      </c>
      <c r="AH198" s="144">
        <f t="shared" ref="AH198:BA198" si="5">VALUE(AH136/5)</f>
        <v>13.192588303416329</v>
      </c>
      <c r="AI198" s="144">
        <f t="shared" si="5"/>
        <v>4.5887578326575751</v>
      </c>
      <c r="AJ198" s="144">
        <f t="shared" si="5"/>
        <v>5.2808743169398911</v>
      </c>
      <c r="AK198" s="144">
        <f t="shared" si="5"/>
        <v>6.8489985862393965</v>
      </c>
      <c r="AL198" s="144">
        <f t="shared" si="5"/>
        <v>6.4569590297293304</v>
      </c>
      <c r="AM198" s="144">
        <f t="shared" si="5"/>
        <v>5.5902903254100513</v>
      </c>
      <c r="AN198" s="144">
        <f t="shared" si="5"/>
        <v>5.9338251414689065</v>
      </c>
      <c r="AO198" s="172" t="s">
        <v>894</v>
      </c>
      <c r="AP198" s="144">
        <f t="shared" si="5"/>
        <v>5.9844820470491129</v>
      </c>
      <c r="AQ198" s="144">
        <f t="shared" si="5"/>
        <v>6.0392780666870598</v>
      </c>
      <c r="AR198" s="144">
        <f t="shared" si="5"/>
        <v>4.2445585215605748</v>
      </c>
      <c r="AS198" s="144">
        <f t="shared" si="5"/>
        <v>7.1852757904454192</v>
      </c>
      <c r="AT198" s="144">
        <f t="shared" si="5"/>
        <v>5.1043324587462324</v>
      </c>
      <c r="AU198" s="144">
        <f t="shared" si="5"/>
        <v>6.6971563359979029</v>
      </c>
      <c r="AV198" s="144">
        <f t="shared" si="5"/>
        <v>6.9764092402356992</v>
      </c>
      <c r="AW198" s="144">
        <f t="shared" si="5"/>
        <v>7.8571428571428568</v>
      </c>
      <c r="AX198" s="144">
        <f t="shared" si="5"/>
        <v>8.927041993539456</v>
      </c>
      <c r="AY198" s="144">
        <f t="shared" si="5"/>
        <v>6.603319308087892</v>
      </c>
      <c r="AZ198" s="144">
        <f t="shared" si="5"/>
        <v>6.8976729245485044</v>
      </c>
      <c r="BA198" s="144">
        <f t="shared" si="5"/>
        <v>6.0628019323671491</v>
      </c>
    </row>
    <row r="199" spans="1:53" x14ac:dyDescent="0.15">
      <c r="A199" s="4" t="s">
        <v>3145</v>
      </c>
      <c r="B199" s="147">
        <f t="shared" ref="B199:AG199" si="6">VALUE(B137/5)</f>
        <v>3.7209302325581399</v>
      </c>
      <c r="C199" s="147">
        <f t="shared" si="6"/>
        <v>10.790697674418606</v>
      </c>
      <c r="D199" s="147">
        <f t="shared" si="6"/>
        <v>8.0930232558139537</v>
      </c>
      <c r="E199" s="147">
        <f t="shared" si="6"/>
        <v>4</v>
      </c>
      <c r="F199" s="147">
        <f t="shared" si="6"/>
        <v>18.232558139534884</v>
      </c>
      <c r="G199" s="147">
        <f t="shared" si="6"/>
        <v>7.8139534883720927</v>
      </c>
      <c r="H199" s="147">
        <f t="shared" si="6"/>
        <v>14.697674418604652</v>
      </c>
      <c r="I199" s="147">
        <f t="shared" si="6"/>
        <v>10.232558139534884</v>
      </c>
      <c r="J199" s="147">
        <f t="shared" si="6"/>
        <v>16.558139534883718</v>
      </c>
      <c r="K199" s="147">
        <f t="shared" si="6"/>
        <v>5.2093023255813957</v>
      </c>
      <c r="L199" s="147">
        <f t="shared" si="6"/>
        <v>4.9302325581395348</v>
      </c>
      <c r="M199" s="147">
        <f t="shared" si="6"/>
        <v>15.906976744186045</v>
      </c>
      <c r="N199" s="147">
        <f t="shared" si="6"/>
        <v>3.9069767441860463</v>
      </c>
      <c r="O199" s="147">
        <f t="shared" si="6"/>
        <v>17.674418604651162</v>
      </c>
      <c r="P199" s="147">
        <f t="shared" si="6"/>
        <v>5.9534883720930232</v>
      </c>
      <c r="Q199" s="147">
        <f t="shared" si="6"/>
        <v>6.8837209302325588</v>
      </c>
      <c r="R199" s="147">
        <f t="shared" si="6"/>
        <v>4.558139534883721</v>
      </c>
      <c r="S199" s="147">
        <f t="shared" si="6"/>
        <v>5.9534883720930232</v>
      </c>
      <c r="T199" s="147">
        <f t="shared" si="6"/>
        <v>9.7674418604651159</v>
      </c>
      <c r="U199" s="147">
        <f t="shared" si="6"/>
        <v>2.9767441860465116</v>
      </c>
      <c r="V199" s="147">
        <f t="shared" si="6"/>
        <v>16.093023255813954</v>
      </c>
      <c r="W199" s="147">
        <f t="shared" si="6"/>
        <v>18.046511627906973</v>
      </c>
      <c r="X199" s="147">
        <f t="shared" si="6"/>
        <v>8.0930232558139537</v>
      </c>
      <c r="Y199" s="147">
        <f t="shared" si="6"/>
        <v>13.767441860465118</v>
      </c>
      <c r="Z199" s="147">
        <f t="shared" si="6"/>
        <v>9.7674418604651159</v>
      </c>
      <c r="AA199" s="147">
        <f t="shared" si="6"/>
        <v>4.1860465116279073</v>
      </c>
      <c r="AB199" s="147">
        <f t="shared" si="6"/>
        <v>9.7674418604651159</v>
      </c>
      <c r="AC199" s="147">
        <f t="shared" si="6"/>
        <v>4.558139534883721</v>
      </c>
      <c r="AD199" s="147">
        <f t="shared" si="6"/>
        <v>5.6744186046511622</v>
      </c>
      <c r="AE199" s="147">
        <f t="shared" si="6"/>
        <v>1.9534883720930232</v>
      </c>
      <c r="AF199" s="147">
        <f t="shared" si="6"/>
        <v>12.279069767441861</v>
      </c>
      <c r="AG199" s="147">
        <f t="shared" si="6"/>
        <v>7.0697674418604652</v>
      </c>
      <c r="AH199" s="147">
        <f t="shared" ref="AH199:BA199" si="7">VALUE(AH137/5)</f>
        <v>13.116279069767444</v>
      </c>
      <c r="AI199" s="147">
        <f t="shared" si="7"/>
        <v>5.0232558139534884</v>
      </c>
      <c r="AJ199" s="147">
        <f t="shared" si="7"/>
        <v>4.2790697674418601</v>
      </c>
      <c r="AK199" s="147">
        <f t="shared" si="7"/>
        <v>4.4651162790697674</v>
      </c>
      <c r="AL199" s="147">
        <f t="shared" si="7"/>
        <v>6.6976744186046515</v>
      </c>
      <c r="AM199" s="147">
        <f t="shared" si="7"/>
        <v>9.1162790697674421</v>
      </c>
      <c r="AN199" s="147">
        <f t="shared" si="7"/>
        <v>4.6511627906976738</v>
      </c>
      <c r="AO199" s="173" t="s">
        <v>894</v>
      </c>
      <c r="AP199" s="147">
        <f t="shared" si="7"/>
        <v>1.0232558139534884</v>
      </c>
      <c r="AQ199" s="147">
        <f t="shared" si="7"/>
        <v>3.6279069767441863</v>
      </c>
      <c r="AR199" s="147">
        <f t="shared" si="7"/>
        <v>1.5813953488372092</v>
      </c>
      <c r="AS199" s="147">
        <f t="shared" si="7"/>
        <v>11.813953488372093</v>
      </c>
      <c r="AT199" s="147">
        <f t="shared" si="7"/>
        <v>3.5348837209302326</v>
      </c>
      <c r="AU199" s="147">
        <f t="shared" si="7"/>
        <v>9.0232558139534866</v>
      </c>
      <c r="AV199" s="147">
        <f t="shared" si="7"/>
        <v>6.2325581395348841</v>
      </c>
      <c r="AW199" s="147">
        <f t="shared" si="7"/>
        <v>5.2093023255813957</v>
      </c>
      <c r="AX199" s="147">
        <f t="shared" si="7"/>
        <v>8.1860465116279073</v>
      </c>
      <c r="AY199" s="147">
        <f t="shared" si="7"/>
        <v>4.3720930232558137</v>
      </c>
      <c r="AZ199" s="147">
        <f t="shared" si="7"/>
        <v>8</v>
      </c>
      <c r="BA199" s="147">
        <f t="shared" si="7"/>
        <v>8</v>
      </c>
    </row>
    <row r="200" spans="1:53" x14ac:dyDescent="0.15">
      <c r="A200" s="145" t="s">
        <v>3146</v>
      </c>
      <c r="B200" s="144">
        <f t="shared" ref="B200:AG200" si="8">VALUE(B138/5)</f>
        <v>2.5157232704402519</v>
      </c>
      <c r="C200" s="144">
        <f t="shared" si="8"/>
        <v>3.89937106918239</v>
      </c>
      <c r="D200" s="144">
        <f t="shared" si="8"/>
        <v>3.1446540880503142</v>
      </c>
      <c r="E200" s="144">
        <f t="shared" si="8"/>
        <v>7.5471698113207548</v>
      </c>
      <c r="F200" s="144">
        <f t="shared" si="8"/>
        <v>12.830188679245282</v>
      </c>
      <c r="G200" s="144">
        <f t="shared" si="8"/>
        <v>8.1761006289308185</v>
      </c>
      <c r="H200" s="144">
        <f t="shared" si="8"/>
        <v>16.100628930817614</v>
      </c>
      <c r="I200" s="144">
        <f t="shared" si="8"/>
        <v>10.691823899371069</v>
      </c>
      <c r="J200" s="144">
        <f t="shared" si="8"/>
        <v>12.578616352201257</v>
      </c>
      <c r="K200" s="144">
        <f t="shared" si="8"/>
        <v>3.2704402515723268</v>
      </c>
      <c r="L200" s="144">
        <f t="shared" si="8"/>
        <v>12.075471698113208</v>
      </c>
      <c r="M200" s="144">
        <f t="shared" si="8"/>
        <v>13.710691823899371</v>
      </c>
      <c r="N200" s="144">
        <f t="shared" si="8"/>
        <v>5.7861635220125782</v>
      </c>
      <c r="O200" s="144">
        <f t="shared" si="8"/>
        <v>10.691823899371069</v>
      </c>
      <c r="P200" s="144">
        <f t="shared" si="8"/>
        <v>7.7987421383647799</v>
      </c>
      <c r="Q200" s="144">
        <f t="shared" si="8"/>
        <v>9.3081761006289305</v>
      </c>
      <c r="R200" s="144">
        <f t="shared" si="8"/>
        <v>3.1446540880503142</v>
      </c>
      <c r="S200" s="144">
        <f t="shared" si="8"/>
        <v>4.6540880503144653</v>
      </c>
      <c r="T200" s="144">
        <f t="shared" si="8"/>
        <v>6.7924528301886795</v>
      </c>
      <c r="U200" s="144">
        <f t="shared" si="8"/>
        <v>9.433962264150944</v>
      </c>
      <c r="V200" s="144">
        <f t="shared" si="8"/>
        <v>15.849056603773585</v>
      </c>
      <c r="W200" s="144">
        <f t="shared" si="8"/>
        <v>13.584905660377359</v>
      </c>
      <c r="X200" s="144">
        <f t="shared" si="8"/>
        <v>11.69811320754717</v>
      </c>
      <c r="Y200" s="144">
        <f t="shared" si="8"/>
        <v>14.842767295597483</v>
      </c>
      <c r="Z200" s="144">
        <f t="shared" si="8"/>
        <v>5.7861635220125782</v>
      </c>
      <c r="AA200" s="144">
        <f t="shared" si="8"/>
        <v>4.7798742138364778</v>
      </c>
      <c r="AB200" s="144">
        <f t="shared" si="8"/>
        <v>3.3962264150943398</v>
      </c>
      <c r="AC200" s="144">
        <f t="shared" si="8"/>
        <v>10.062893081761008</v>
      </c>
      <c r="AD200" s="144">
        <f t="shared" si="8"/>
        <v>3.0188679245283021</v>
      </c>
      <c r="AE200" s="144">
        <f t="shared" si="8"/>
        <v>6.2893081761006284</v>
      </c>
      <c r="AF200" s="144">
        <f t="shared" si="8"/>
        <v>12.830188679245282</v>
      </c>
      <c r="AG200" s="144">
        <f t="shared" si="8"/>
        <v>17.861635220125784</v>
      </c>
      <c r="AH200" s="144">
        <f t="shared" ref="AH200:BA200" si="9">VALUE(AH138/5)</f>
        <v>11.69811320754717</v>
      </c>
      <c r="AI200" s="144">
        <f t="shared" si="9"/>
        <v>9.9371069182389924</v>
      </c>
      <c r="AJ200" s="144">
        <f t="shared" si="9"/>
        <v>4.1509433962264151</v>
      </c>
      <c r="AK200" s="144">
        <f t="shared" si="9"/>
        <v>9.3081761006289305</v>
      </c>
      <c r="AL200" s="144">
        <f t="shared" si="9"/>
        <v>5.1572327044025155</v>
      </c>
      <c r="AM200" s="144">
        <f t="shared" si="9"/>
        <v>14.088050314465409</v>
      </c>
      <c r="AN200" s="144">
        <f t="shared" si="9"/>
        <v>12.20125786163522</v>
      </c>
      <c r="AO200" s="172" t="s">
        <v>894</v>
      </c>
      <c r="AP200" s="144">
        <f t="shared" si="9"/>
        <v>11.320754716981131</v>
      </c>
      <c r="AQ200" s="144">
        <f t="shared" si="9"/>
        <v>5.7861635220125782</v>
      </c>
      <c r="AR200" s="144">
        <f t="shared" si="9"/>
        <v>2.2641509433962268</v>
      </c>
      <c r="AS200" s="144">
        <f t="shared" si="9"/>
        <v>11.823899371069182</v>
      </c>
      <c r="AT200" s="144">
        <f t="shared" si="9"/>
        <v>4.1509433962264151</v>
      </c>
      <c r="AU200" s="144">
        <f t="shared" si="9"/>
        <v>12.327044025157232</v>
      </c>
      <c r="AV200" s="144">
        <f t="shared" si="9"/>
        <v>4.0251572327044034</v>
      </c>
      <c r="AW200" s="144">
        <f t="shared" si="9"/>
        <v>7.4213836477987414</v>
      </c>
      <c r="AX200" s="144">
        <f t="shared" si="9"/>
        <v>13.584905660377359</v>
      </c>
      <c r="AY200" s="144">
        <f t="shared" si="9"/>
        <v>3.7735849056603774</v>
      </c>
      <c r="AZ200" s="144">
        <f t="shared" si="9"/>
        <v>14.213836477987419</v>
      </c>
      <c r="BA200" s="144">
        <f t="shared" si="9"/>
        <v>2.5157232704402519</v>
      </c>
    </row>
    <row r="201" spans="1:53" x14ac:dyDescent="0.15">
      <c r="A201" s="4" t="s">
        <v>3147</v>
      </c>
      <c r="B201" s="147">
        <f t="shared" ref="B201:AG201" si="10">VALUE(B139/5)</f>
        <v>4</v>
      </c>
      <c r="C201" s="147">
        <f t="shared" si="10"/>
        <v>4</v>
      </c>
      <c r="D201" s="147">
        <f t="shared" si="10"/>
        <v>1.5</v>
      </c>
      <c r="E201" s="147">
        <f t="shared" si="10"/>
        <v>4</v>
      </c>
      <c r="F201" s="147">
        <f t="shared" si="10"/>
        <v>11.000000000000002</v>
      </c>
      <c r="G201" s="147">
        <f t="shared" si="10"/>
        <v>10.5</v>
      </c>
      <c r="H201" s="147">
        <f t="shared" si="10"/>
        <v>12.5</v>
      </c>
      <c r="I201" s="147">
        <f t="shared" si="10"/>
        <v>3.5</v>
      </c>
      <c r="J201" s="147">
        <f t="shared" si="10"/>
        <v>6.5</v>
      </c>
      <c r="K201" s="147">
        <f t="shared" si="10"/>
        <v>10</v>
      </c>
      <c r="L201" s="147">
        <f t="shared" si="10"/>
        <v>9.5</v>
      </c>
      <c r="M201" s="147">
        <f t="shared" si="10"/>
        <v>12.5</v>
      </c>
      <c r="N201" s="147">
        <f t="shared" si="10"/>
        <v>5.5000000000000009</v>
      </c>
      <c r="O201" s="147">
        <f t="shared" si="10"/>
        <v>9</v>
      </c>
      <c r="P201" s="147">
        <f t="shared" si="10"/>
        <v>5</v>
      </c>
      <c r="Q201" s="147">
        <f t="shared" si="10"/>
        <v>8</v>
      </c>
      <c r="R201" s="147">
        <f t="shared" si="10"/>
        <v>5.5000000000000009</v>
      </c>
      <c r="S201" s="147">
        <f t="shared" si="10"/>
        <v>7.5</v>
      </c>
      <c r="T201" s="147">
        <f t="shared" si="10"/>
        <v>2</v>
      </c>
      <c r="U201" s="147">
        <f t="shared" si="10"/>
        <v>5</v>
      </c>
      <c r="V201" s="147">
        <f t="shared" si="10"/>
        <v>10</v>
      </c>
      <c r="W201" s="147">
        <f t="shared" si="10"/>
        <v>11.499999999999998</v>
      </c>
      <c r="X201" s="147">
        <f t="shared" si="10"/>
        <v>9.5</v>
      </c>
      <c r="Y201" s="147">
        <f t="shared" si="10"/>
        <v>10</v>
      </c>
      <c r="Z201" s="147">
        <f t="shared" si="10"/>
        <v>2</v>
      </c>
      <c r="AA201" s="147">
        <f t="shared" si="10"/>
        <v>5</v>
      </c>
      <c r="AB201" s="147">
        <f t="shared" si="10"/>
        <v>5.5000000000000009</v>
      </c>
      <c r="AC201" s="147">
        <f t="shared" si="10"/>
        <v>5</v>
      </c>
      <c r="AD201" s="147">
        <f t="shared" si="10"/>
        <v>2</v>
      </c>
      <c r="AE201" s="147">
        <f t="shared" si="10"/>
        <v>3</v>
      </c>
      <c r="AF201" s="147">
        <f t="shared" si="10"/>
        <v>12</v>
      </c>
      <c r="AG201" s="147">
        <f t="shared" si="10"/>
        <v>6.5</v>
      </c>
      <c r="AH201" s="147">
        <f t="shared" ref="AH201:BA201" si="11">VALUE(AH139/5)</f>
        <v>8</v>
      </c>
      <c r="AI201" s="147">
        <f t="shared" si="11"/>
        <v>6</v>
      </c>
      <c r="AJ201" s="147">
        <f t="shared" si="11"/>
        <v>4.5</v>
      </c>
      <c r="AK201" s="147">
        <f t="shared" si="11"/>
        <v>8.5</v>
      </c>
      <c r="AL201" s="147">
        <f t="shared" si="11"/>
        <v>7.5</v>
      </c>
      <c r="AM201" s="147">
        <f t="shared" si="11"/>
        <v>11.000000000000002</v>
      </c>
      <c r="AN201" s="147">
        <f t="shared" si="11"/>
        <v>10</v>
      </c>
      <c r="AO201" s="173" t="s">
        <v>894</v>
      </c>
      <c r="AP201" s="147">
        <f t="shared" si="11"/>
        <v>5</v>
      </c>
      <c r="AQ201" s="147">
        <f t="shared" si="11"/>
        <v>3.5</v>
      </c>
      <c r="AR201" s="147">
        <f t="shared" si="11"/>
        <v>1</v>
      </c>
      <c r="AS201" s="147">
        <f t="shared" si="11"/>
        <v>9</v>
      </c>
      <c r="AT201" s="147">
        <f t="shared" si="11"/>
        <v>5.5000000000000009</v>
      </c>
      <c r="AU201" s="147">
        <f t="shared" si="11"/>
        <v>8</v>
      </c>
      <c r="AV201" s="147">
        <f t="shared" si="11"/>
        <v>7</v>
      </c>
      <c r="AW201" s="147">
        <f t="shared" si="11"/>
        <v>9</v>
      </c>
      <c r="AX201" s="147">
        <f t="shared" si="11"/>
        <v>7.5</v>
      </c>
      <c r="AY201" s="147">
        <f t="shared" si="11"/>
        <v>8</v>
      </c>
      <c r="AZ201" s="147">
        <f t="shared" si="11"/>
        <v>10.5</v>
      </c>
      <c r="BA201" s="147">
        <f t="shared" si="11"/>
        <v>4</v>
      </c>
    </row>
    <row r="202" spans="1:53" x14ac:dyDescent="0.15">
      <c r="A202" s="145" t="s">
        <v>3148</v>
      </c>
      <c r="B202" s="144">
        <f t="shared" ref="B202:AG202" si="12">VALUE(B140/5)</f>
        <v>1</v>
      </c>
      <c r="C202" s="144">
        <f t="shared" si="12"/>
        <v>3.2</v>
      </c>
      <c r="D202" s="144">
        <f t="shared" si="12"/>
        <v>5.8</v>
      </c>
      <c r="E202" s="144">
        <f t="shared" si="12"/>
        <v>1.2</v>
      </c>
      <c r="F202" s="144">
        <f t="shared" si="12"/>
        <v>6.8</v>
      </c>
      <c r="G202" s="144">
        <f t="shared" si="12"/>
        <v>7.2</v>
      </c>
      <c r="H202" s="144">
        <f t="shared" si="12"/>
        <v>2.6</v>
      </c>
      <c r="I202" s="144">
        <f t="shared" si="12"/>
        <v>1.6</v>
      </c>
      <c r="J202" s="144">
        <f t="shared" si="12"/>
        <v>3.4</v>
      </c>
      <c r="K202" s="144">
        <f t="shared" si="12"/>
        <v>2.4</v>
      </c>
      <c r="L202" s="144">
        <f t="shared" si="12"/>
        <v>6.4</v>
      </c>
      <c r="M202" s="144">
        <f t="shared" si="12"/>
        <v>4.8</v>
      </c>
      <c r="N202" s="144">
        <f t="shared" si="12"/>
        <v>5</v>
      </c>
      <c r="O202" s="144">
        <f t="shared" si="12"/>
        <v>6.8</v>
      </c>
      <c r="P202" s="144">
        <f t="shared" si="12"/>
        <v>3.6</v>
      </c>
      <c r="Q202" s="144">
        <f t="shared" si="12"/>
        <v>6.2</v>
      </c>
      <c r="R202" s="144">
        <f t="shared" si="12"/>
        <v>1.4</v>
      </c>
      <c r="S202" s="144">
        <f t="shared" si="12"/>
        <v>8</v>
      </c>
      <c r="T202" s="144">
        <f t="shared" si="12"/>
        <v>3.8</v>
      </c>
      <c r="U202" s="144">
        <f t="shared" si="12"/>
        <v>3.2</v>
      </c>
      <c r="V202" s="144">
        <f t="shared" si="12"/>
        <v>4.4000000000000004</v>
      </c>
      <c r="W202" s="144">
        <f t="shared" si="12"/>
        <v>8.4</v>
      </c>
      <c r="X202" s="144">
        <f t="shared" si="12"/>
        <v>6.4</v>
      </c>
      <c r="Y202" s="144">
        <f t="shared" si="12"/>
        <v>6.4</v>
      </c>
      <c r="Z202" s="144">
        <f t="shared" si="12"/>
        <v>6.4</v>
      </c>
      <c r="AA202" s="144">
        <f t="shared" si="12"/>
        <v>6.4</v>
      </c>
      <c r="AB202" s="144">
        <f t="shared" si="12"/>
        <v>7.8</v>
      </c>
      <c r="AC202" s="144">
        <f t="shared" si="12"/>
        <v>7.4</v>
      </c>
      <c r="AD202" s="144">
        <f t="shared" si="12"/>
        <v>7.8</v>
      </c>
      <c r="AE202" s="144">
        <f t="shared" si="12"/>
        <v>7.4</v>
      </c>
      <c r="AF202" s="144">
        <f t="shared" si="12"/>
        <v>9.1999999999999993</v>
      </c>
      <c r="AG202" s="144">
        <f t="shared" si="12"/>
        <v>5</v>
      </c>
      <c r="AH202" s="144">
        <f t="shared" ref="AH202:BA202" si="13">VALUE(AH140/5)</f>
        <v>8.4</v>
      </c>
      <c r="AI202" s="144">
        <f t="shared" si="13"/>
        <v>4.5999999999999996</v>
      </c>
      <c r="AJ202" s="144">
        <f t="shared" si="13"/>
        <v>7.4</v>
      </c>
      <c r="AK202" s="144">
        <f t="shared" si="13"/>
        <v>7.6</v>
      </c>
      <c r="AL202" s="144">
        <f t="shared" si="13"/>
        <v>9.8000000000000007</v>
      </c>
      <c r="AM202" s="144">
        <f t="shared" si="13"/>
        <v>5.8</v>
      </c>
      <c r="AN202" s="144">
        <f t="shared" si="13"/>
        <v>4.4000000000000004</v>
      </c>
      <c r="AO202" s="172" t="s">
        <v>894</v>
      </c>
      <c r="AP202" s="144">
        <f t="shared" si="13"/>
        <v>9.6</v>
      </c>
      <c r="AQ202" s="144">
        <f t="shared" si="13"/>
        <v>3.6</v>
      </c>
      <c r="AR202" s="144">
        <f t="shared" si="13"/>
        <v>4.5999999999999996</v>
      </c>
      <c r="AS202" s="144">
        <f t="shared" si="13"/>
        <v>5.2</v>
      </c>
      <c r="AT202" s="144">
        <f t="shared" si="13"/>
        <v>7.6</v>
      </c>
      <c r="AU202" s="144">
        <f t="shared" si="13"/>
        <v>8.1999999999999993</v>
      </c>
      <c r="AV202" s="144">
        <f t="shared" si="13"/>
        <v>6</v>
      </c>
      <c r="AW202" s="144">
        <f t="shared" si="13"/>
        <v>5</v>
      </c>
      <c r="AX202" s="144">
        <f t="shared" si="13"/>
        <v>10.8</v>
      </c>
      <c r="AY202" s="144">
        <f t="shared" si="13"/>
        <v>5.4</v>
      </c>
      <c r="AZ202" s="144">
        <f t="shared" si="13"/>
        <v>5</v>
      </c>
      <c r="BA202" s="144">
        <f t="shared" si="13"/>
        <v>0.6</v>
      </c>
    </row>
    <row r="203" spans="1:53" x14ac:dyDescent="0.15">
      <c r="A203" s="4" t="s">
        <v>3152</v>
      </c>
      <c r="B203" s="121">
        <f t="shared" ref="B203:AG203" si="14">SUM(B198:B202)</f>
        <v>16.183772007097961</v>
      </c>
      <c r="C203" s="121">
        <f t="shared" si="14"/>
        <v>30.412265005283238</v>
      </c>
      <c r="D203" s="121">
        <f t="shared" si="14"/>
        <v>24.253983132640229</v>
      </c>
      <c r="E203" s="121">
        <f t="shared" si="14"/>
        <v>24.295913180309359</v>
      </c>
      <c r="F203" s="121">
        <f t="shared" si="14"/>
        <v>56.080454150288631</v>
      </c>
      <c r="G203" s="121">
        <f t="shared" si="14"/>
        <v>40.549587934651022</v>
      </c>
      <c r="H203" s="121">
        <f t="shared" si="14"/>
        <v>52.62123352874314</v>
      </c>
      <c r="I203" s="121">
        <f t="shared" si="14"/>
        <v>32.319364737867893</v>
      </c>
      <c r="J203" s="121">
        <f t="shared" si="14"/>
        <v>55.236755887084975</v>
      </c>
      <c r="K203" s="121">
        <f t="shared" si="14"/>
        <v>25.883923502611239</v>
      </c>
      <c r="L203" s="121">
        <f t="shared" si="14"/>
        <v>39.224017377101056</v>
      </c>
      <c r="M203" s="121">
        <f t="shared" si="14"/>
        <v>53.931136224501103</v>
      </c>
      <c r="N203" s="121">
        <f t="shared" si="14"/>
        <v>25.526999098158495</v>
      </c>
      <c r="O203" s="121">
        <f t="shared" si="14"/>
        <v>51.622451434613012</v>
      </c>
      <c r="P203" s="121">
        <f t="shared" si="14"/>
        <v>28.335536448407261</v>
      </c>
      <c r="Q203" s="121">
        <f t="shared" si="14"/>
        <v>37.144075083706049</v>
      </c>
      <c r="R203" s="121">
        <f t="shared" si="14"/>
        <v>20.49604934860783</v>
      </c>
      <c r="S203" s="121">
        <f t="shared" si="14"/>
        <v>32.56652885426211</v>
      </c>
      <c r="T203" s="121">
        <f t="shared" si="14"/>
        <v>29.488614271114582</v>
      </c>
      <c r="U203" s="121">
        <f t="shared" si="14"/>
        <v>26.220023549191634</v>
      </c>
      <c r="V203" s="121">
        <f t="shared" si="14"/>
        <v>56.142208146951234</v>
      </c>
      <c r="W203" s="121">
        <f t="shared" si="14"/>
        <v>59.366957809372572</v>
      </c>
      <c r="X203" s="121">
        <f t="shared" si="14"/>
        <v>40.740447151984903</v>
      </c>
      <c r="Y203" s="121">
        <f t="shared" si="14"/>
        <v>52.20567681160442</v>
      </c>
      <c r="Z203" s="121">
        <f t="shared" si="14"/>
        <v>28.423824818214371</v>
      </c>
      <c r="AA203" s="121">
        <f t="shared" si="14"/>
        <v>25.862637596197942</v>
      </c>
      <c r="AB203" s="121">
        <f t="shared" si="14"/>
        <v>32.83824032660209</v>
      </c>
      <c r="AC203" s="121">
        <f t="shared" si="14"/>
        <v>32.064756170946559</v>
      </c>
      <c r="AD203" s="121">
        <f t="shared" si="14"/>
        <v>24.155453952930277</v>
      </c>
      <c r="AE203" s="121">
        <f t="shared" si="14"/>
        <v>24.563431468828568</v>
      </c>
      <c r="AF203" s="121">
        <f t="shared" si="14"/>
        <v>52.333136296056352</v>
      </c>
      <c r="AG203" s="121">
        <f t="shared" si="14"/>
        <v>42.465278035994316</v>
      </c>
      <c r="AH203" s="121">
        <f t="shared" ref="AH203:BA203" si="15">SUM(AH198:AH202)</f>
        <v>54.406980580730938</v>
      </c>
      <c r="AI203" s="121">
        <f t="shared" si="15"/>
        <v>30.149120564850058</v>
      </c>
      <c r="AJ203" s="121">
        <f t="shared" si="15"/>
        <v>25.610887480608163</v>
      </c>
      <c r="AK203" s="121">
        <f t="shared" si="15"/>
        <v>36.722290965938093</v>
      </c>
      <c r="AL203" s="121">
        <f t="shared" si="15"/>
        <v>35.611866152736496</v>
      </c>
      <c r="AM203" s="121">
        <f t="shared" si="15"/>
        <v>45.594619709642899</v>
      </c>
      <c r="AN203" s="121">
        <f t="shared" si="15"/>
        <v>37.186245793801795</v>
      </c>
      <c r="AO203" s="121">
        <f t="shared" si="15"/>
        <v>0</v>
      </c>
      <c r="AP203" s="121">
        <f t="shared" si="15"/>
        <v>32.928492577983732</v>
      </c>
      <c r="AQ203" s="121">
        <f t="shared" si="15"/>
        <v>22.553348565443827</v>
      </c>
      <c r="AR203" s="121">
        <f t="shared" si="15"/>
        <v>13.69010481379401</v>
      </c>
      <c r="AS203" s="121">
        <f t="shared" si="15"/>
        <v>45.023128649886701</v>
      </c>
      <c r="AT203" s="121">
        <f t="shared" si="15"/>
        <v>25.890159575902878</v>
      </c>
      <c r="AU203" s="121">
        <f t="shared" si="15"/>
        <v>44.247456175108624</v>
      </c>
      <c r="AV203" s="121">
        <f t="shared" si="15"/>
        <v>30.234124612474986</v>
      </c>
      <c r="AW203" s="121">
        <f t="shared" si="15"/>
        <v>34.487828830522993</v>
      </c>
      <c r="AX203" s="121">
        <f t="shared" si="15"/>
        <v>48.997994165544725</v>
      </c>
      <c r="AY203" s="121">
        <f t="shared" si="15"/>
        <v>28.148997237004082</v>
      </c>
      <c r="AZ203" s="121">
        <f t="shared" si="15"/>
        <v>44.611509402535923</v>
      </c>
      <c r="BA203" s="121">
        <f t="shared" si="15"/>
        <v>21.178525202807403</v>
      </c>
    </row>
    <row r="205" spans="1:53" x14ac:dyDescent="0.15">
      <c r="A205" s="4" t="s">
        <v>3153</v>
      </c>
    </row>
    <row r="206" spans="1:53" x14ac:dyDescent="0.15">
      <c r="B206" s="140" t="str">
        <f t="shared" ref="B206:AG206" si="16">B135</f>
        <v>Alabama</v>
      </c>
      <c r="C206" s="140" t="str">
        <f t="shared" si="16"/>
        <v>Alaska</v>
      </c>
      <c r="D206" s="140" t="str">
        <f t="shared" si="16"/>
        <v>Arizona</v>
      </c>
      <c r="E206" s="140" t="str">
        <f t="shared" si="16"/>
        <v>Arkansas</v>
      </c>
      <c r="F206" s="140" t="str">
        <f t="shared" si="16"/>
        <v>California</v>
      </c>
      <c r="G206" s="140" t="str">
        <f t="shared" si="16"/>
        <v>Colorado</v>
      </c>
      <c r="H206" s="140" t="str">
        <f t="shared" si="16"/>
        <v>Connecticut</v>
      </c>
      <c r="I206" s="140" t="str">
        <f t="shared" si="16"/>
        <v>Delaware</v>
      </c>
      <c r="J206" s="140" t="str">
        <f t="shared" si="16"/>
        <v>DC</v>
      </c>
      <c r="K206" s="140" t="str">
        <f t="shared" si="16"/>
        <v>Florida</v>
      </c>
      <c r="L206" s="140" t="str">
        <f t="shared" si="16"/>
        <v>Georgia</v>
      </c>
      <c r="M206" s="140" t="str">
        <f t="shared" si="16"/>
        <v>Hawaii</v>
      </c>
      <c r="N206" s="140" t="str">
        <f t="shared" si="16"/>
        <v>Idaho</v>
      </c>
      <c r="O206" s="140" t="str">
        <f t="shared" si="16"/>
        <v>Illinois</v>
      </c>
      <c r="P206" s="140" t="str">
        <f t="shared" si="16"/>
        <v>Indiana</v>
      </c>
      <c r="Q206" s="140" t="str">
        <f t="shared" si="16"/>
        <v>Iowa</v>
      </c>
      <c r="R206" s="140" t="str">
        <f t="shared" si="16"/>
        <v>Kansas</v>
      </c>
      <c r="S206" s="140" t="str">
        <f t="shared" si="16"/>
        <v>Kentucky</v>
      </c>
      <c r="T206" s="140" t="str">
        <f t="shared" si="16"/>
        <v>Louisiana</v>
      </c>
      <c r="U206" s="140" t="str">
        <f t="shared" si="16"/>
        <v>Maine</v>
      </c>
      <c r="V206" s="140" t="str">
        <f t="shared" si="16"/>
        <v>Maryland</v>
      </c>
      <c r="W206" s="140" t="str">
        <f t="shared" si="16"/>
        <v>Massachusetts</v>
      </c>
      <c r="X206" s="140" t="str">
        <f t="shared" si="16"/>
        <v>Michigan</v>
      </c>
      <c r="Y206" s="140" t="str">
        <f t="shared" si="16"/>
        <v>Minnesota</v>
      </c>
      <c r="Z206" s="140" t="str">
        <f t="shared" si="16"/>
        <v>Mississippi</v>
      </c>
      <c r="AA206" s="140" t="str">
        <f t="shared" si="16"/>
        <v xml:space="preserve">Missouri </v>
      </c>
      <c r="AB206" s="140" t="str">
        <f t="shared" si="16"/>
        <v>Montana</v>
      </c>
      <c r="AC206" s="140" t="str">
        <f t="shared" si="16"/>
        <v>Nebraska</v>
      </c>
      <c r="AD206" s="140" t="str">
        <f t="shared" si="16"/>
        <v>Nevada</v>
      </c>
      <c r="AE206" s="140" t="str">
        <f t="shared" si="16"/>
        <v>New Hampshire</v>
      </c>
      <c r="AF206" s="140" t="str">
        <f t="shared" si="16"/>
        <v>New Jersey</v>
      </c>
      <c r="AG206" s="140" t="str">
        <f t="shared" si="16"/>
        <v>New Mexico</v>
      </c>
      <c r="AH206" s="140" t="str">
        <f t="shared" ref="AH206:BA206" si="17">AH135</f>
        <v>New York</v>
      </c>
      <c r="AI206" s="140" t="str">
        <f t="shared" si="17"/>
        <v>North Carolina</v>
      </c>
      <c r="AJ206" s="140" t="str">
        <f t="shared" si="17"/>
        <v>North Dakota</v>
      </c>
      <c r="AK206" s="140" t="str">
        <f t="shared" si="17"/>
        <v>Ohio</v>
      </c>
      <c r="AL206" s="140" t="str">
        <f t="shared" si="17"/>
        <v>Oklahoma</v>
      </c>
      <c r="AM206" s="140" t="str">
        <f t="shared" si="17"/>
        <v>Oregon</v>
      </c>
      <c r="AN206" s="140" t="str">
        <f t="shared" si="17"/>
        <v>Pennsylvania</v>
      </c>
      <c r="AO206" s="140" t="str">
        <f t="shared" si="17"/>
        <v>Puerto Rico</v>
      </c>
      <c r="AP206" s="140" t="str">
        <f t="shared" si="17"/>
        <v>Rhode Island</v>
      </c>
      <c r="AQ206" s="140" t="str">
        <f t="shared" si="17"/>
        <v>South Carolina</v>
      </c>
      <c r="AR206" s="140" t="str">
        <f t="shared" si="17"/>
        <v xml:space="preserve">South Dakota </v>
      </c>
      <c r="AS206" s="140" t="str">
        <f t="shared" si="17"/>
        <v>Tennessee</v>
      </c>
      <c r="AT206" s="140" t="str">
        <f t="shared" si="17"/>
        <v>Texas</v>
      </c>
      <c r="AU206" s="140" t="str">
        <f t="shared" si="17"/>
        <v>Utah</v>
      </c>
      <c r="AV206" s="140" t="str">
        <f t="shared" si="17"/>
        <v>Virginia</v>
      </c>
      <c r="AW206" s="140" t="str">
        <f t="shared" si="17"/>
        <v>Vermont</v>
      </c>
      <c r="AX206" s="140" t="str">
        <f t="shared" si="17"/>
        <v>Washington</v>
      </c>
      <c r="AY206" s="140" t="str">
        <f t="shared" si="17"/>
        <v>West Virginia</v>
      </c>
      <c r="AZ206" s="140" t="str">
        <f t="shared" si="17"/>
        <v>Wisconsin</v>
      </c>
      <c r="BA206" s="140" t="str">
        <f t="shared" si="17"/>
        <v>Wyoming</v>
      </c>
    </row>
    <row r="207" spans="1:53" x14ac:dyDescent="0.15">
      <c r="A207" s="145" t="s">
        <v>306</v>
      </c>
      <c r="B207" s="144">
        <f t="shared" ref="B207:AG207" si="18">B136/4</f>
        <v>6.1838981301244615</v>
      </c>
      <c r="C207" s="144">
        <f t="shared" si="18"/>
        <v>10.652745327102803</v>
      </c>
      <c r="D207" s="144">
        <f t="shared" si="18"/>
        <v>7.1453822359699517</v>
      </c>
      <c r="E207" s="144">
        <f t="shared" si="18"/>
        <v>9.4359292112357593</v>
      </c>
      <c r="F207" s="144">
        <f t="shared" si="18"/>
        <v>9.022134164385589</v>
      </c>
      <c r="G207" s="144">
        <f t="shared" si="18"/>
        <v>8.5744172716851352</v>
      </c>
      <c r="H207" s="144">
        <f t="shared" si="18"/>
        <v>8.4036627241510864</v>
      </c>
      <c r="I207" s="144">
        <f t="shared" si="18"/>
        <v>7.8687283737024227</v>
      </c>
      <c r="J207" s="144">
        <f t="shared" si="18"/>
        <v>20.25</v>
      </c>
      <c r="K207" s="144">
        <f t="shared" si="18"/>
        <v>6.2552261568219016</v>
      </c>
      <c r="L207" s="144">
        <f t="shared" si="18"/>
        <v>7.8978914010603933</v>
      </c>
      <c r="M207" s="144">
        <f t="shared" si="18"/>
        <v>8.7668345705196185</v>
      </c>
      <c r="N207" s="144">
        <f t="shared" si="18"/>
        <v>6.6673235399498392</v>
      </c>
      <c r="O207" s="144">
        <f t="shared" si="18"/>
        <v>9.3202611632384844</v>
      </c>
      <c r="P207" s="144">
        <f t="shared" si="18"/>
        <v>7.4791324224368196</v>
      </c>
      <c r="Q207" s="144">
        <f t="shared" si="18"/>
        <v>8.4402225660557004</v>
      </c>
      <c r="R207" s="144">
        <f t="shared" si="18"/>
        <v>7.3665696570922439</v>
      </c>
      <c r="S207" s="144">
        <f t="shared" si="18"/>
        <v>8.0736905398182781</v>
      </c>
      <c r="T207" s="144">
        <f t="shared" si="18"/>
        <v>8.9108994755759827</v>
      </c>
      <c r="U207" s="144">
        <f t="shared" si="18"/>
        <v>7.011646373742721</v>
      </c>
      <c r="V207" s="144">
        <f t="shared" si="18"/>
        <v>12.250160359204617</v>
      </c>
      <c r="W207" s="144">
        <f t="shared" si="18"/>
        <v>9.7944256513602994</v>
      </c>
      <c r="X207" s="144">
        <f t="shared" si="18"/>
        <v>6.31163836077973</v>
      </c>
      <c r="Y207" s="144">
        <f t="shared" si="18"/>
        <v>8.9943345694272772</v>
      </c>
      <c r="Z207" s="144">
        <f t="shared" si="18"/>
        <v>5.5877742946708464</v>
      </c>
      <c r="AA207" s="144">
        <f t="shared" si="18"/>
        <v>6.8708960884169468</v>
      </c>
      <c r="AB207" s="144">
        <f t="shared" si="18"/>
        <v>7.9682150638032994</v>
      </c>
      <c r="AC207" s="144">
        <f t="shared" si="18"/>
        <v>6.3046544428772915</v>
      </c>
      <c r="AD207" s="144">
        <f t="shared" si="18"/>
        <v>7.0777092796885146</v>
      </c>
      <c r="AE207" s="144">
        <f t="shared" si="18"/>
        <v>7.4007936507936503</v>
      </c>
      <c r="AF207" s="144">
        <f t="shared" si="18"/>
        <v>7.5298473117115163</v>
      </c>
      <c r="AG207" s="144">
        <f t="shared" si="18"/>
        <v>7.5423442175100819</v>
      </c>
      <c r="AH207" s="144">
        <f t="shared" ref="AH207:BA207" si="19">AH136/4</f>
        <v>16.490735379270411</v>
      </c>
      <c r="AI207" s="144">
        <f t="shared" si="19"/>
        <v>5.7359472908219686</v>
      </c>
      <c r="AJ207" s="144">
        <f t="shared" si="19"/>
        <v>6.6010928961748636</v>
      </c>
      <c r="AK207" s="144">
        <f t="shared" si="19"/>
        <v>8.5612482327992456</v>
      </c>
      <c r="AL207" s="144">
        <f t="shared" si="19"/>
        <v>8.0711987871616628</v>
      </c>
      <c r="AM207" s="144">
        <f t="shared" si="19"/>
        <v>6.9878629067625644</v>
      </c>
      <c r="AN207" s="144">
        <f t="shared" si="19"/>
        <v>7.4172814268361336</v>
      </c>
      <c r="AO207" s="144">
        <f t="shared" si="19"/>
        <v>2.3314710349316554</v>
      </c>
      <c r="AP207" s="144">
        <f t="shared" si="19"/>
        <v>7.4806025588113911</v>
      </c>
      <c r="AQ207" s="144">
        <f t="shared" si="19"/>
        <v>7.549097583358825</v>
      </c>
      <c r="AR207" s="144">
        <f t="shared" si="19"/>
        <v>5.3056981519507183</v>
      </c>
      <c r="AS207" s="144">
        <f t="shared" si="19"/>
        <v>8.9815947380567742</v>
      </c>
      <c r="AT207" s="144">
        <f t="shared" si="19"/>
        <v>6.3804155734327903</v>
      </c>
      <c r="AU207" s="144">
        <f t="shared" si="19"/>
        <v>8.3714454199973787</v>
      </c>
      <c r="AV207" s="144">
        <f t="shared" si="19"/>
        <v>8.7205115502946242</v>
      </c>
      <c r="AW207" s="144">
        <f t="shared" si="19"/>
        <v>9.8214285714285712</v>
      </c>
      <c r="AX207" s="144">
        <f t="shared" si="19"/>
        <v>11.15880249192432</v>
      </c>
      <c r="AY207" s="144">
        <f t="shared" si="19"/>
        <v>8.2541491351098646</v>
      </c>
      <c r="AZ207" s="144">
        <f t="shared" si="19"/>
        <v>8.6220911556856308</v>
      </c>
      <c r="BA207" s="144">
        <f t="shared" si="19"/>
        <v>7.5785024154589369</v>
      </c>
    </row>
    <row r="208" spans="1:53" x14ac:dyDescent="0.15">
      <c r="A208" s="4" t="s">
        <v>3145</v>
      </c>
      <c r="B208" s="121">
        <f t="shared" ref="B208:AG208" si="20">B137/4</f>
        <v>4.6511627906976747</v>
      </c>
      <c r="C208" s="121">
        <f t="shared" si="20"/>
        <v>13.488372093023257</v>
      </c>
      <c r="D208" s="121">
        <f t="shared" si="20"/>
        <v>10.116279069767442</v>
      </c>
      <c r="E208" s="121">
        <f t="shared" si="20"/>
        <v>5</v>
      </c>
      <c r="F208" s="121">
        <f t="shared" si="20"/>
        <v>22.790697674418606</v>
      </c>
      <c r="G208" s="121">
        <f t="shared" si="20"/>
        <v>9.7674418604651159</v>
      </c>
      <c r="H208" s="121">
        <f t="shared" si="20"/>
        <v>18.372093023255815</v>
      </c>
      <c r="I208" s="121">
        <f t="shared" si="20"/>
        <v>12.790697674418606</v>
      </c>
      <c r="J208" s="121">
        <f t="shared" si="20"/>
        <v>20.697674418604649</v>
      </c>
      <c r="K208" s="121">
        <f t="shared" si="20"/>
        <v>6.5116279069767442</v>
      </c>
      <c r="L208" s="121">
        <f t="shared" si="20"/>
        <v>6.1627906976744189</v>
      </c>
      <c r="M208" s="121">
        <f t="shared" si="20"/>
        <v>19.883720930232556</v>
      </c>
      <c r="N208" s="121">
        <f t="shared" si="20"/>
        <v>4.8837209302325579</v>
      </c>
      <c r="O208" s="121">
        <f t="shared" si="20"/>
        <v>22.093023255813954</v>
      </c>
      <c r="P208" s="121">
        <f t="shared" si="20"/>
        <v>7.441860465116279</v>
      </c>
      <c r="Q208" s="121">
        <f t="shared" si="20"/>
        <v>8.6046511627906987</v>
      </c>
      <c r="R208" s="121">
        <f t="shared" si="20"/>
        <v>5.6976744186046515</v>
      </c>
      <c r="S208" s="121">
        <f t="shared" si="20"/>
        <v>7.441860465116279</v>
      </c>
      <c r="T208" s="121">
        <f t="shared" si="20"/>
        <v>12.209302325581394</v>
      </c>
      <c r="U208" s="121">
        <f t="shared" si="20"/>
        <v>3.7209302325581395</v>
      </c>
      <c r="V208" s="121">
        <f t="shared" si="20"/>
        <v>20.116279069767444</v>
      </c>
      <c r="W208" s="121">
        <f t="shared" si="20"/>
        <v>22.558139534883718</v>
      </c>
      <c r="X208" s="121">
        <f t="shared" si="20"/>
        <v>10.116279069767442</v>
      </c>
      <c r="Y208" s="121">
        <f t="shared" si="20"/>
        <v>17.209302325581397</v>
      </c>
      <c r="Z208" s="121">
        <f t="shared" si="20"/>
        <v>12.209302325581394</v>
      </c>
      <c r="AA208" s="121">
        <f t="shared" si="20"/>
        <v>5.2325581395348841</v>
      </c>
      <c r="AB208" s="121">
        <f t="shared" si="20"/>
        <v>12.209302325581394</v>
      </c>
      <c r="AC208" s="121">
        <f t="shared" si="20"/>
        <v>5.6976744186046515</v>
      </c>
      <c r="AD208" s="121">
        <f t="shared" si="20"/>
        <v>7.0930232558139528</v>
      </c>
      <c r="AE208" s="121">
        <f t="shared" si="20"/>
        <v>2.441860465116279</v>
      </c>
      <c r="AF208" s="121">
        <f t="shared" si="20"/>
        <v>15.348837209302326</v>
      </c>
      <c r="AG208" s="121">
        <f t="shared" si="20"/>
        <v>8.8372093023255811</v>
      </c>
      <c r="AH208" s="121">
        <f t="shared" ref="AH208:BA208" si="21">AH137/4</f>
        <v>16.395348837209305</v>
      </c>
      <c r="AI208" s="121">
        <f t="shared" si="21"/>
        <v>6.279069767441861</v>
      </c>
      <c r="AJ208" s="121">
        <f t="shared" si="21"/>
        <v>5.3488372093023253</v>
      </c>
      <c r="AK208" s="121">
        <f t="shared" si="21"/>
        <v>5.5813953488372094</v>
      </c>
      <c r="AL208" s="121">
        <f t="shared" si="21"/>
        <v>8.3720930232558146</v>
      </c>
      <c r="AM208" s="121">
        <f t="shared" si="21"/>
        <v>11.395348837209303</v>
      </c>
      <c r="AN208" s="121">
        <f t="shared" si="21"/>
        <v>5.8139534883720927</v>
      </c>
      <c r="AO208" s="121">
        <f t="shared" si="21"/>
        <v>9.6511627906976738</v>
      </c>
      <c r="AP208" s="121">
        <f t="shared" si="21"/>
        <v>1.2790697674418605</v>
      </c>
      <c r="AQ208" s="121">
        <f t="shared" si="21"/>
        <v>4.5348837209302326</v>
      </c>
      <c r="AR208" s="121">
        <f t="shared" si="21"/>
        <v>1.9767441860465116</v>
      </c>
      <c r="AS208" s="121">
        <f t="shared" si="21"/>
        <v>14.767441860465116</v>
      </c>
      <c r="AT208" s="121">
        <f t="shared" si="21"/>
        <v>4.4186046511627906</v>
      </c>
      <c r="AU208" s="121">
        <f t="shared" si="21"/>
        <v>11.279069767441859</v>
      </c>
      <c r="AV208" s="121">
        <f t="shared" si="21"/>
        <v>7.7906976744186052</v>
      </c>
      <c r="AW208" s="121">
        <f t="shared" si="21"/>
        <v>6.5116279069767442</v>
      </c>
      <c r="AX208" s="121">
        <f t="shared" si="21"/>
        <v>10.232558139534884</v>
      </c>
      <c r="AY208" s="121">
        <f t="shared" si="21"/>
        <v>5.4651162790697674</v>
      </c>
      <c r="AZ208" s="121">
        <f t="shared" si="21"/>
        <v>10</v>
      </c>
      <c r="BA208" s="121">
        <f t="shared" si="21"/>
        <v>10</v>
      </c>
    </row>
    <row r="209" spans="1:53" x14ac:dyDescent="0.15">
      <c r="A209" s="145" t="s">
        <v>3146</v>
      </c>
      <c r="B209" s="144">
        <f t="shared" ref="B209:AG209" si="22">B138/4</f>
        <v>3.1446540880503147</v>
      </c>
      <c r="C209" s="144">
        <f t="shared" si="22"/>
        <v>4.8742138364779874</v>
      </c>
      <c r="D209" s="144">
        <f t="shared" si="22"/>
        <v>3.9308176100628929</v>
      </c>
      <c r="E209" s="144">
        <f t="shared" si="22"/>
        <v>9.433962264150944</v>
      </c>
      <c r="F209" s="144">
        <f t="shared" si="22"/>
        <v>16.037735849056602</v>
      </c>
      <c r="G209" s="144">
        <f t="shared" si="22"/>
        <v>10.220125786163523</v>
      </c>
      <c r="H209" s="144">
        <f t="shared" si="22"/>
        <v>20.125786163522015</v>
      </c>
      <c r="I209" s="144">
        <f t="shared" si="22"/>
        <v>13.364779874213836</v>
      </c>
      <c r="J209" s="144">
        <f t="shared" si="22"/>
        <v>15.723270440251572</v>
      </c>
      <c r="K209" s="144">
        <f t="shared" si="22"/>
        <v>4.0880503144654083</v>
      </c>
      <c r="L209" s="144">
        <f t="shared" si="22"/>
        <v>15.09433962264151</v>
      </c>
      <c r="M209" s="144">
        <f t="shared" si="22"/>
        <v>17.138364779874212</v>
      </c>
      <c r="N209" s="144">
        <f t="shared" si="22"/>
        <v>7.232704402515723</v>
      </c>
      <c r="O209" s="144">
        <f t="shared" si="22"/>
        <v>13.364779874213836</v>
      </c>
      <c r="P209" s="144">
        <f t="shared" si="22"/>
        <v>9.7484276729559749</v>
      </c>
      <c r="Q209" s="144">
        <f t="shared" si="22"/>
        <v>11.635220125786164</v>
      </c>
      <c r="R209" s="144">
        <f t="shared" si="22"/>
        <v>3.9308176100628929</v>
      </c>
      <c r="S209" s="144">
        <f t="shared" si="22"/>
        <v>5.817610062893082</v>
      </c>
      <c r="T209" s="144">
        <f t="shared" si="22"/>
        <v>8.4905660377358494</v>
      </c>
      <c r="U209" s="144">
        <f t="shared" si="22"/>
        <v>11.79245283018868</v>
      </c>
      <c r="V209" s="144">
        <f t="shared" si="22"/>
        <v>19.811320754716981</v>
      </c>
      <c r="W209" s="144">
        <f t="shared" si="22"/>
        <v>16.981132075471699</v>
      </c>
      <c r="X209" s="144">
        <f t="shared" si="22"/>
        <v>14.622641509433961</v>
      </c>
      <c r="Y209" s="144">
        <f t="shared" si="22"/>
        <v>18.553459119496853</v>
      </c>
      <c r="Z209" s="144">
        <f t="shared" si="22"/>
        <v>7.232704402515723</v>
      </c>
      <c r="AA209" s="144">
        <f t="shared" si="22"/>
        <v>5.9748427672955975</v>
      </c>
      <c r="AB209" s="144">
        <f t="shared" si="22"/>
        <v>4.2452830188679247</v>
      </c>
      <c r="AC209" s="144">
        <f t="shared" si="22"/>
        <v>12.578616352201259</v>
      </c>
      <c r="AD209" s="144">
        <f t="shared" si="22"/>
        <v>3.7735849056603774</v>
      </c>
      <c r="AE209" s="144">
        <f t="shared" si="22"/>
        <v>7.8616352201257858</v>
      </c>
      <c r="AF209" s="144">
        <f t="shared" si="22"/>
        <v>16.037735849056602</v>
      </c>
      <c r="AG209" s="144">
        <f t="shared" si="22"/>
        <v>22.327044025157232</v>
      </c>
      <c r="AH209" s="144">
        <f t="shared" ref="AH209:BA209" si="23">AH138/4</f>
        <v>14.622641509433961</v>
      </c>
      <c r="AI209" s="144">
        <f t="shared" si="23"/>
        <v>12.421383647798741</v>
      </c>
      <c r="AJ209" s="144">
        <f t="shared" si="23"/>
        <v>5.1886792452830193</v>
      </c>
      <c r="AK209" s="144">
        <f t="shared" si="23"/>
        <v>11.635220125786164</v>
      </c>
      <c r="AL209" s="144">
        <f t="shared" si="23"/>
        <v>6.4465408805031448</v>
      </c>
      <c r="AM209" s="144">
        <f t="shared" si="23"/>
        <v>17.610062893081761</v>
      </c>
      <c r="AN209" s="144">
        <f t="shared" si="23"/>
        <v>15.251572327044025</v>
      </c>
      <c r="AO209" s="144">
        <f t="shared" si="23"/>
        <v>4.716981132075472</v>
      </c>
      <c r="AP209" s="144">
        <f t="shared" si="23"/>
        <v>14.150943396226415</v>
      </c>
      <c r="AQ209" s="144">
        <f t="shared" si="23"/>
        <v>7.232704402515723</v>
      </c>
      <c r="AR209" s="144">
        <f t="shared" si="23"/>
        <v>2.8301886792452833</v>
      </c>
      <c r="AS209" s="144">
        <f t="shared" si="23"/>
        <v>14.779874213836477</v>
      </c>
      <c r="AT209" s="144">
        <f t="shared" si="23"/>
        <v>5.1886792452830193</v>
      </c>
      <c r="AU209" s="144">
        <f t="shared" si="23"/>
        <v>15.408805031446541</v>
      </c>
      <c r="AV209" s="144">
        <f t="shared" si="23"/>
        <v>5.0314465408805038</v>
      </c>
      <c r="AW209" s="144">
        <f t="shared" si="23"/>
        <v>9.2767295597484267</v>
      </c>
      <c r="AX209" s="144">
        <f t="shared" si="23"/>
        <v>16.981132075471699</v>
      </c>
      <c r="AY209" s="144">
        <f t="shared" si="23"/>
        <v>4.716981132075472</v>
      </c>
      <c r="AZ209" s="144">
        <f t="shared" si="23"/>
        <v>17.767295597484274</v>
      </c>
      <c r="BA209" s="144">
        <f t="shared" si="23"/>
        <v>3.1446540880503147</v>
      </c>
    </row>
    <row r="210" spans="1:53" x14ac:dyDescent="0.15">
      <c r="A210" s="4" t="s">
        <v>3147</v>
      </c>
      <c r="B210" s="121">
        <f t="shared" ref="B210:AG210" si="24">B139/4</f>
        <v>5</v>
      </c>
      <c r="C210" s="121">
        <f t="shared" si="24"/>
        <v>5</v>
      </c>
      <c r="D210" s="121">
        <f t="shared" si="24"/>
        <v>1.875</v>
      </c>
      <c r="E210" s="121">
        <f t="shared" si="24"/>
        <v>5</v>
      </c>
      <c r="F210" s="121">
        <f t="shared" si="24"/>
        <v>13.750000000000002</v>
      </c>
      <c r="G210" s="121">
        <f t="shared" si="24"/>
        <v>13.125</v>
      </c>
      <c r="H210" s="121">
        <f t="shared" si="24"/>
        <v>15.625</v>
      </c>
      <c r="I210" s="121">
        <f t="shared" si="24"/>
        <v>4.375</v>
      </c>
      <c r="J210" s="121">
        <f t="shared" si="24"/>
        <v>8.125</v>
      </c>
      <c r="K210" s="121">
        <f t="shared" si="24"/>
        <v>12.5</v>
      </c>
      <c r="L210" s="121">
        <f t="shared" si="24"/>
        <v>11.875</v>
      </c>
      <c r="M210" s="121">
        <f t="shared" si="24"/>
        <v>15.625</v>
      </c>
      <c r="N210" s="121">
        <f t="shared" si="24"/>
        <v>6.8750000000000009</v>
      </c>
      <c r="O210" s="121">
        <f t="shared" si="24"/>
        <v>11.25</v>
      </c>
      <c r="P210" s="121">
        <f t="shared" si="24"/>
        <v>6.25</v>
      </c>
      <c r="Q210" s="121">
        <f t="shared" si="24"/>
        <v>10</v>
      </c>
      <c r="R210" s="121">
        <f t="shared" si="24"/>
        <v>6.8750000000000009</v>
      </c>
      <c r="S210" s="121">
        <f t="shared" si="24"/>
        <v>9.375</v>
      </c>
      <c r="T210" s="121">
        <f t="shared" si="24"/>
        <v>2.5</v>
      </c>
      <c r="U210" s="121">
        <f t="shared" si="24"/>
        <v>6.25</v>
      </c>
      <c r="V210" s="121">
        <f t="shared" si="24"/>
        <v>12.5</v>
      </c>
      <c r="W210" s="121">
        <f t="shared" si="24"/>
        <v>14.374999999999998</v>
      </c>
      <c r="X210" s="121">
        <f t="shared" si="24"/>
        <v>11.875</v>
      </c>
      <c r="Y210" s="121">
        <f t="shared" si="24"/>
        <v>12.5</v>
      </c>
      <c r="Z210" s="121">
        <f t="shared" si="24"/>
        <v>2.5</v>
      </c>
      <c r="AA210" s="121">
        <f t="shared" si="24"/>
        <v>6.25</v>
      </c>
      <c r="AB210" s="121">
        <f t="shared" si="24"/>
        <v>6.8750000000000009</v>
      </c>
      <c r="AC210" s="121">
        <f t="shared" si="24"/>
        <v>6.25</v>
      </c>
      <c r="AD210" s="121">
        <f t="shared" si="24"/>
        <v>2.5</v>
      </c>
      <c r="AE210" s="121">
        <f t="shared" si="24"/>
        <v>3.75</v>
      </c>
      <c r="AF210" s="121">
        <f t="shared" si="24"/>
        <v>15</v>
      </c>
      <c r="AG210" s="121">
        <f t="shared" si="24"/>
        <v>8.125</v>
      </c>
      <c r="AH210" s="121">
        <f t="shared" ref="AH210:BA210" si="25">AH139/4</f>
        <v>10</v>
      </c>
      <c r="AI210" s="121">
        <f t="shared" si="25"/>
        <v>7.5</v>
      </c>
      <c r="AJ210" s="121">
        <f t="shared" si="25"/>
        <v>5.625</v>
      </c>
      <c r="AK210" s="121">
        <f t="shared" si="25"/>
        <v>10.625</v>
      </c>
      <c r="AL210" s="121">
        <f t="shared" si="25"/>
        <v>9.375</v>
      </c>
      <c r="AM210" s="121">
        <f t="shared" si="25"/>
        <v>13.750000000000002</v>
      </c>
      <c r="AN210" s="121">
        <f t="shared" si="25"/>
        <v>12.5</v>
      </c>
      <c r="AO210" s="121">
        <f t="shared" si="25"/>
        <v>6.25</v>
      </c>
      <c r="AP210" s="121">
        <f t="shared" si="25"/>
        <v>6.25</v>
      </c>
      <c r="AQ210" s="121">
        <f t="shared" si="25"/>
        <v>4.375</v>
      </c>
      <c r="AR210" s="121">
        <f t="shared" si="25"/>
        <v>1.25</v>
      </c>
      <c r="AS210" s="121">
        <f t="shared" si="25"/>
        <v>11.25</v>
      </c>
      <c r="AT210" s="121">
        <f t="shared" si="25"/>
        <v>6.8750000000000009</v>
      </c>
      <c r="AU210" s="121">
        <f t="shared" si="25"/>
        <v>10</v>
      </c>
      <c r="AV210" s="121">
        <f t="shared" si="25"/>
        <v>8.75</v>
      </c>
      <c r="AW210" s="121">
        <f t="shared" si="25"/>
        <v>11.25</v>
      </c>
      <c r="AX210" s="121">
        <f t="shared" si="25"/>
        <v>9.375</v>
      </c>
      <c r="AY210" s="121">
        <f t="shared" si="25"/>
        <v>10</v>
      </c>
      <c r="AZ210" s="121">
        <f t="shared" si="25"/>
        <v>13.125</v>
      </c>
      <c r="BA210" s="121">
        <f t="shared" si="25"/>
        <v>5</v>
      </c>
    </row>
    <row r="211" spans="1:53" x14ac:dyDescent="0.15">
      <c r="B211" s="121">
        <f>SUM(B207:B210)</f>
        <v>18.979715008872454</v>
      </c>
      <c r="C211" s="121">
        <f t="shared" ref="C211:BA211" si="26">SUM(C207:C210)</f>
        <v>34.015331256604043</v>
      </c>
      <c r="D211" s="121">
        <f t="shared" si="26"/>
        <v>23.067478915800287</v>
      </c>
      <c r="E211" s="121">
        <f t="shared" si="26"/>
        <v>28.869891475386702</v>
      </c>
      <c r="F211" s="121">
        <f t="shared" si="26"/>
        <v>61.600567687860796</v>
      </c>
      <c r="G211" s="121">
        <f t="shared" si="26"/>
        <v>41.686984918313776</v>
      </c>
      <c r="H211" s="121">
        <f t="shared" si="26"/>
        <v>62.526541910928913</v>
      </c>
      <c r="I211" s="121">
        <f t="shared" si="26"/>
        <v>38.399205922334865</v>
      </c>
      <c r="J211" s="121">
        <f t="shared" si="26"/>
        <v>64.795944858856217</v>
      </c>
      <c r="K211" s="121">
        <f t="shared" si="26"/>
        <v>29.354904378264056</v>
      </c>
      <c r="L211" s="121">
        <f t="shared" si="26"/>
        <v>41.030021721376322</v>
      </c>
      <c r="M211" s="121">
        <f t="shared" si="26"/>
        <v>61.413920280626385</v>
      </c>
      <c r="N211" s="121">
        <f t="shared" si="26"/>
        <v>25.658748872698119</v>
      </c>
      <c r="O211" s="121">
        <f t="shared" si="26"/>
        <v>56.028064293266276</v>
      </c>
      <c r="P211" s="121">
        <f t="shared" si="26"/>
        <v>30.919420560509074</v>
      </c>
      <c r="Q211" s="121">
        <f t="shared" si="26"/>
        <v>38.68009385463256</v>
      </c>
      <c r="R211" s="121">
        <f t="shared" si="26"/>
        <v>23.870061685759786</v>
      </c>
      <c r="S211" s="121">
        <f t="shared" si="26"/>
        <v>30.708161067827639</v>
      </c>
      <c r="T211" s="121">
        <f t="shared" si="26"/>
        <v>32.110767838893224</v>
      </c>
      <c r="U211" s="121">
        <f t="shared" si="26"/>
        <v>28.77502943648954</v>
      </c>
      <c r="V211" s="121">
        <f t="shared" si="26"/>
        <v>64.677760183689031</v>
      </c>
      <c r="W211" s="121">
        <f t="shared" si="26"/>
        <v>63.70869726171572</v>
      </c>
      <c r="X211" s="121">
        <f t="shared" si="26"/>
        <v>42.92555893998113</v>
      </c>
      <c r="Y211" s="121">
        <f t="shared" si="26"/>
        <v>57.257096014505528</v>
      </c>
      <c r="Z211" s="121">
        <f t="shared" si="26"/>
        <v>27.529781022767963</v>
      </c>
      <c r="AA211" s="121">
        <f t="shared" si="26"/>
        <v>24.328296995247428</v>
      </c>
      <c r="AB211" s="121">
        <f t="shared" si="26"/>
        <v>31.29780040825262</v>
      </c>
      <c r="AC211" s="121">
        <f t="shared" si="26"/>
        <v>30.830945213683201</v>
      </c>
      <c r="AD211" s="121">
        <f t="shared" si="26"/>
        <v>20.444317441162845</v>
      </c>
      <c r="AE211" s="121">
        <f t="shared" si="26"/>
        <v>21.454289336035714</v>
      </c>
      <c r="AF211" s="121">
        <f t="shared" si="26"/>
        <v>53.916420370070441</v>
      </c>
      <c r="AG211" s="121">
        <f t="shared" si="26"/>
        <v>46.831597544992896</v>
      </c>
      <c r="AH211" s="121">
        <f t="shared" si="26"/>
        <v>57.508725725913678</v>
      </c>
      <c r="AI211" s="121">
        <f t="shared" si="26"/>
        <v>31.936400706062571</v>
      </c>
      <c r="AJ211" s="121">
        <f t="shared" si="26"/>
        <v>22.763609350760209</v>
      </c>
      <c r="AK211" s="121">
        <f t="shared" si="26"/>
        <v>36.402863707422618</v>
      </c>
      <c r="AL211" s="121">
        <f t="shared" si="26"/>
        <v>32.26483269092062</v>
      </c>
      <c r="AM211" s="121">
        <f t="shared" si="26"/>
        <v>49.743274637053631</v>
      </c>
      <c r="AN211" s="121">
        <f t="shared" si="26"/>
        <v>40.98280724225225</v>
      </c>
      <c r="AO211" s="121">
        <f t="shared" si="26"/>
        <v>22.949614957704799</v>
      </c>
      <c r="AP211" s="121">
        <f t="shared" si="26"/>
        <v>29.160615722479669</v>
      </c>
      <c r="AQ211" s="121">
        <f t="shared" si="26"/>
        <v>23.69168570680478</v>
      </c>
      <c r="AR211" s="121">
        <f t="shared" si="26"/>
        <v>11.362631017242514</v>
      </c>
      <c r="AS211" s="121">
        <f t="shared" si="26"/>
        <v>49.778910812358369</v>
      </c>
      <c r="AT211" s="121">
        <f t="shared" si="26"/>
        <v>22.862699469878599</v>
      </c>
      <c r="AU211" s="121">
        <f t="shared" si="26"/>
        <v>45.05932021888578</v>
      </c>
      <c r="AV211" s="121">
        <f t="shared" si="26"/>
        <v>30.292655765593736</v>
      </c>
      <c r="AW211" s="121">
        <f t="shared" si="26"/>
        <v>36.859786038153743</v>
      </c>
      <c r="AX211" s="121">
        <f t="shared" si="26"/>
        <v>47.747492706930899</v>
      </c>
      <c r="AY211" s="121">
        <f t="shared" si="26"/>
        <v>28.436246546255102</v>
      </c>
      <c r="AZ211" s="121">
        <f t="shared" si="26"/>
        <v>49.514386753169902</v>
      </c>
      <c r="BA211" s="121">
        <f t="shared" si="26"/>
        <v>25.723156503509252</v>
      </c>
    </row>
    <row r="213" spans="1:53" x14ac:dyDescent="0.15">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row>
    <row r="214" spans="1:53" x14ac:dyDescent="0.15">
      <c r="B214" s="140"/>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row>
    <row r="215" spans="1:53" x14ac:dyDescent="0.15">
      <c r="A215" s="5"/>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c r="AC215" s="147"/>
      <c r="AD215" s="147"/>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row>
    <row r="216" spans="1:53" x14ac:dyDescent="0.15">
      <c r="A216" s="5"/>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row>
    <row r="217" spans="1:53" x14ac:dyDescent="0.15">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c r="AC217" s="147"/>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row>
    <row r="218" spans="1:53" x14ac:dyDescent="0.15">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row>
    <row r="219" spans="1:53" x14ac:dyDescent="0.15">
      <c r="A219" s="5"/>
      <c r="B219" s="5"/>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row>
    <row r="220" spans="1:53" x14ac:dyDescent="0.15">
      <c r="A220" s="147"/>
      <c r="B220" s="147"/>
    </row>
    <row r="221" spans="1:53" x14ac:dyDescent="0.15">
      <c r="A221" s="147"/>
      <c r="B221" s="147"/>
    </row>
    <row r="222" spans="1:53" x14ac:dyDescent="0.15">
      <c r="A222" s="147"/>
      <c r="B222" s="147"/>
    </row>
    <row r="223" spans="1:53" x14ac:dyDescent="0.15">
      <c r="A223" s="147"/>
      <c r="B223" s="147"/>
    </row>
    <row r="224" spans="1:53" x14ac:dyDescent="0.15">
      <c r="A224" s="147"/>
      <c r="B224" s="147"/>
    </row>
    <row r="225" spans="1:2" x14ac:dyDescent="0.15">
      <c r="A225" s="147"/>
      <c r="B225" s="147"/>
    </row>
    <row r="226" spans="1:2" x14ac:dyDescent="0.15">
      <c r="A226" s="147"/>
      <c r="B226" s="147"/>
    </row>
    <row r="227" spans="1:2" x14ac:dyDescent="0.15">
      <c r="A227" s="147"/>
      <c r="B227" s="147"/>
    </row>
  </sheetData>
  <sortState xmlns:xlrd2="http://schemas.microsoft.com/office/spreadsheetml/2017/richdata2" ref="F45:G96">
    <sortCondition descending="1" ref="G45:G96"/>
  </sortState>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DD83-818F-1E43-A4F6-42583114003A}">
  <dimension ref="A1"/>
  <sheetViews>
    <sheetView topLeftCell="A26" workbookViewId="0">
      <selection activeCell="M36" sqref="M36:N69"/>
    </sheetView>
  </sheetViews>
  <sheetFormatPr baseColWidth="10" defaultRowHeight="13"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E9F19-6ACE-9B4B-AC43-81FAE0741504}">
  <dimension ref="A20:BB185"/>
  <sheetViews>
    <sheetView topLeftCell="A18" workbookViewId="0">
      <pane xSplit="1" ySplit="3" topLeftCell="B43" activePane="bottomRight" state="frozen"/>
      <selection activeCell="A18" sqref="A18"/>
      <selection pane="topRight" activeCell="B18" sqref="B18"/>
      <selection pane="bottomLeft" activeCell="A21" sqref="A21"/>
      <selection pane="bottomRight" activeCell="B80" sqref="B80"/>
    </sheetView>
  </sheetViews>
  <sheetFormatPr baseColWidth="10" defaultRowHeight="13" x14ac:dyDescent="0.15"/>
  <cols>
    <col min="1" max="1" width="36" customWidth="1"/>
    <col min="2" max="53" width="20.83203125" customWidth="1"/>
  </cols>
  <sheetData>
    <row r="20" spans="1:10" ht="56" x14ac:dyDescent="0.15">
      <c r="A20" s="7" t="s">
        <v>3122</v>
      </c>
      <c r="B20" s="127" t="s">
        <v>3141</v>
      </c>
      <c r="C20" s="127" t="s">
        <v>3123</v>
      </c>
      <c r="D20" s="127" t="s">
        <v>3142</v>
      </c>
      <c r="E20" s="127" t="s">
        <v>3124</v>
      </c>
      <c r="F20" s="127" t="s">
        <v>3125</v>
      </c>
      <c r="G20" s="127" t="s">
        <v>3126</v>
      </c>
      <c r="H20" s="127" t="s">
        <v>6720</v>
      </c>
      <c r="I20" s="127" t="s">
        <v>3127</v>
      </c>
      <c r="J20" s="127" t="s">
        <v>3133</v>
      </c>
    </row>
    <row r="21" spans="1:10" x14ac:dyDescent="0.15">
      <c r="A21" s="123" t="s">
        <v>1113</v>
      </c>
      <c r="B21" s="123">
        <v>23</v>
      </c>
      <c r="C21" s="123">
        <v>4</v>
      </c>
      <c r="D21" s="123">
        <v>52.8</v>
      </c>
      <c r="E21" s="123">
        <v>1</v>
      </c>
      <c r="F21" s="123">
        <f>B21+D21</f>
        <v>75.8</v>
      </c>
      <c r="G21" s="123">
        <f>C21+E21</f>
        <v>5</v>
      </c>
      <c r="H21" s="124">
        <v>1695300</v>
      </c>
      <c r="I21" s="125">
        <f>F21/H21*10000</f>
        <v>0.44711850409956938</v>
      </c>
      <c r="J21" s="125">
        <f>I21/$B$80*100</f>
        <v>4.4711850409956941</v>
      </c>
    </row>
    <row r="22" spans="1:10" x14ac:dyDescent="0.15">
      <c r="A22" s="123" t="s">
        <v>1112</v>
      </c>
      <c r="B22" s="123">
        <v>24.4</v>
      </c>
      <c r="C22" s="123">
        <v>4</v>
      </c>
      <c r="D22" s="123">
        <v>35.9</v>
      </c>
      <c r="E22" s="123">
        <v>1</v>
      </c>
      <c r="F22" s="123">
        <f t="shared" ref="F22:F72" si="0">B22+D22</f>
        <v>60.3</v>
      </c>
      <c r="G22" s="123">
        <f t="shared" ref="G22:G72" si="1">C22+E22</f>
        <v>5</v>
      </c>
      <c r="H22" s="124">
        <v>171200</v>
      </c>
      <c r="I22" s="125">
        <f t="shared" ref="I22:I73" si="2">F22/H22*10000</f>
        <v>3.5221962616822426</v>
      </c>
      <c r="J22" s="125">
        <f t="shared" ref="J22:J73" si="3">I22/$B$80*100</f>
        <v>35.221962616822431</v>
      </c>
    </row>
    <row r="23" spans="1:10" x14ac:dyDescent="0.15">
      <c r="A23" s="123" t="s">
        <v>1189</v>
      </c>
      <c r="B23" s="123">
        <v>88</v>
      </c>
      <c r="C23" s="123">
        <v>15</v>
      </c>
      <c r="D23" s="123">
        <v>74.099999999999994</v>
      </c>
      <c r="E23" s="123">
        <v>3</v>
      </c>
      <c r="F23" s="123">
        <f t="shared" si="0"/>
        <v>162.1</v>
      </c>
      <c r="G23" s="123">
        <f t="shared" si="1"/>
        <v>18</v>
      </c>
      <c r="H23" s="124">
        <v>2263000</v>
      </c>
      <c r="I23" s="125">
        <f t="shared" si="2"/>
        <v>0.71630578877596107</v>
      </c>
      <c r="J23" s="125">
        <f t="shared" si="3"/>
        <v>7.1630578877596109</v>
      </c>
    </row>
    <row r="24" spans="1:10" x14ac:dyDescent="0.15">
      <c r="A24" s="123" t="s">
        <v>1143</v>
      </c>
      <c r="B24" s="123">
        <v>8</v>
      </c>
      <c r="C24" s="123">
        <v>2</v>
      </c>
      <c r="D24" s="123">
        <v>55.1</v>
      </c>
      <c r="E24" s="123">
        <v>2</v>
      </c>
      <c r="F24" s="123">
        <f t="shared" si="0"/>
        <v>63.1</v>
      </c>
      <c r="G24" s="123">
        <f t="shared" si="1"/>
        <v>4</v>
      </c>
      <c r="H24" s="124">
        <v>1149900</v>
      </c>
      <c r="I24" s="125">
        <f t="shared" si="2"/>
        <v>0.54874336898860776</v>
      </c>
      <c r="J24" s="125">
        <f t="shared" si="3"/>
        <v>5.4874336898860774</v>
      </c>
    </row>
    <row r="25" spans="1:10" x14ac:dyDescent="0.15">
      <c r="A25" s="123" t="s">
        <v>1339</v>
      </c>
      <c r="B25" s="123">
        <v>246.7</v>
      </c>
      <c r="C25" s="123">
        <v>21</v>
      </c>
      <c r="D25" s="123">
        <v>529.4</v>
      </c>
      <c r="E25" s="123">
        <v>11</v>
      </c>
      <c r="F25" s="123">
        <f t="shared" si="0"/>
        <v>776.09999999999991</v>
      </c>
      <c r="G25" s="123">
        <f t="shared" si="1"/>
        <v>32</v>
      </c>
      <c r="H25" s="124">
        <v>10813600</v>
      </c>
      <c r="I25" s="125">
        <f t="shared" si="2"/>
        <v>0.71770733150847077</v>
      </c>
      <c r="J25" s="125">
        <f t="shared" si="3"/>
        <v>7.1770733150847077</v>
      </c>
    </row>
    <row r="26" spans="1:10" x14ac:dyDescent="0.15">
      <c r="A26" s="123" t="s">
        <v>1347</v>
      </c>
      <c r="B26" s="123">
        <v>28.3</v>
      </c>
      <c r="C26" s="123">
        <v>7</v>
      </c>
      <c r="D26" s="123">
        <v>58</v>
      </c>
      <c r="E26" s="123">
        <v>1</v>
      </c>
      <c r="F26" s="123">
        <f t="shared" si="0"/>
        <v>86.3</v>
      </c>
      <c r="G26" s="123">
        <f t="shared" si="1"/>
        <v>8</v>
      </c>
      <c r="H26" s="124">
        <v>1308500</v>
      </c>
      <c r="I26" s="125">
        <f t="shared" si="2"/>
        <v>0.65953381734810845</v>
      </c>
      <c r="J26" s="125">
        <f t="shared" si="3"/>
        <v>6.5953381734810845</v>
      </c>
    </row>
    <row r="27" spans="1:10" x14ac:dyDescent="0.15">
      <c r="A27" s="123" t="s">
        <v>1422</v>
      </c>
      <c r="B27" s="123">
        <v>139.19999999999999</v>
      </c>
      <c r="C27" s="123">
        <v>10</v>
      </c>
      <c r="D27" s="123">
        <v>12</v>
      </c>
      <c r="E27" s="123">
        <v>1</v>
      </c>
      <c r="F27" s="123">
        <f t="shared" si="0"/>
        <v>151.19999999999999</v>
      </c>
      <c r="G27" s="123">
        <f t="shared" si="1"/>
        <v>11</v>
      </c>
      <c r="H27" s="124">
        <v>786300</v>
      </c>
      <c r="I27" s="125">
        <f t="shared" si="2"/>
        <v>1.9229301793208697</v>
      </c>
      <c r="J27" s="125">
        <f t="shared" si="3"/>
        <v>19.229301793208698</v>
      </c>
    </row>
    <row r="28" spans="1:10" x14ac:dyDescent="0.15">
      <c r="A28" s="123" t="s">
        <v>1514</v>
      </c>
      <c r="B28" s="123">
        <v>30</v>
      </c>
      <c r="C28" s="123">
        <v>2</v>
      </c>
      <c r="D28" s="123">
        <v>11.5</v>
      </c>
      <c r="E28" s="123">
        <v>1</v>
      </c>
      <c r="F28" s="123">
        <f t="shared" si="0"/>
        <v>41.5</v>
      </c>
      <c r="G28" s="123">
        <f t="shared" si="1"/>
        <v>3</v>
      </c>
      <c r="H28" s="124">
        <v>231200</v>
      </c>
      <c r="I28" s="125">
        <f t="shared" si="2"/>
        <v>1.7949826989619377</v>
      </c>
      <c r="J28" s="125">
        <f t="shared" si="3"/>
        <v>17.949826989619378</v>
      </c>
    </row>
    <row r="29" spans="1:10" x14ac:dyDescent="0.15">
      <c r="A29" s="128" t="s">
        <v>1618</v>
      </c>
      <c r="B29" s="123">
        <v>186.6</v>
      </c>
      <c r="C29" s="123">
        <v>23</v>
      </c>
      <c r="D29" s="123">
        <v>22.2</v>
      </c>
      <c r="E29" s="123">
        <v>1</v>
      </c>
      <c r="F29" s="123">
        <f t="shared" si="0"/>
        <v>208.79999999999998</v>
      </c>
      <c r="G29" s="123">
        <f t="shared" si="1"/>
        <v>24</v>
      </c>
      <c r="H29" s="124">
        <v>170900</v>
      </c>
      <c r="I29" s="125">
        <f t="shared" si="2"/>
        <v>12.217671152720889</v>
      </c>
      <c r="J29" s="125">
        <f t="shared" si="3"/>
        <v>122.17671152720891</v>
      </c>
    </row>
    <row r="30" spans="1:10" x14ac:dyDescent="0.15">
      <c r="A30" s="123" t="s">
        <v>1620</v>
      </c>
      <c r="B30" s="123">
        <v>362.5</v>
      </c>
      <c r="C30" s="123">
        <v>24</v>
      </c>
      <c r="D30" s="123">
        <v>245.2</v>
      </c>
      <c r="E30" s="123">
        <v>7</v>
      </c>
      <c r="F30" s="123">
        <f t="shared" si="0"/>
        <v>607.70000000000005</v>
      </c>
      <c r="G30" s="123">
        <f t="shared" si="1"/>
        <v>31</v>
      </c>
      <c r="H30" s="124">
        <v>6721000</v>
      </c>
      <c r="I30" s="125">
        <f t="shared" si="2"/>
        <v>0.90418092545752127</v>
      </c>
      <c r="J30" s="125">
        <f t="shared" si="3"/>
        <v>9.0418092545752131</v>
      </c>
    </row>
    <row r="31" spans="1:10" x14ac:dyDescent="0.15">
      <c r="A31" s="123" t="s">
        <v>1668</v>
      </c>
      <c r="B31" s="123">
        <v>20</v>
      </c>
      <c r="C31" s="123">
        <v>9</v>
      </c>
      <c r="D31" s="123">
        <v>150.1</v>
      </c>
      <c r="E31" s="123">
        <v>2</v>
      </c>
      <c r="F31" s="123">
        <f t="shared" si="0"/>
        <v>170.1</v>
      </c>
      <c r="G31" s="123">
        <f t="shared" si="1"/>
        <v>11</v>
      </c>
      <c r="H31" s="124">
        <v>3281800</v>
      </c>
      <c r="I31" s="125">
        <f t="shared" si="2"/>
        <v>0.51831312084831493</v>
      </c>
      <c r="J31" s="125">
        <f t="shared" si="3"/>
        <v>5.1831312084831493</v>
      </c>
    </row>
    <row r="32" spans="1:10" x14ac:dyDescent="0.15">
      <c r="A32" s="123" t="s">
        <v>1798</v>
      </c>
      <c r="B32" s="123">
        <v>0</v>
      </c>
      <c r="C32" s="123">
        <v>2</v>
      </c>
      <c r="D32" s="123">
        <v>31.5</v>
      </c>
      <c r="E32" s="123">
        <v>1</v>
      </c>
      <c r="F32" s="123">
        <f t="shared" si="0"/>
        <v>31.5</v>
      </c>
      <c r="G32" s="123">
        <f t="shared" si="1"/>
        <v>3</v>
      </c>
      <c r="H32" s="124">
        <v>282900</v>
      </c>
      <c r="I32" s="125">
        <f t="shared" si="2"/>
        <v>1.1134676564156947</v>
      </c>
      <c r="J32" s="125">
        <f t="shared" si="3"/>
        <v>11.134676564156946</v>
      </c>
    </row>
    <row r="33" spans="1:10" x14ac:dyDescent="0.15">
      <c r="A33" s="123" t="s">
        <v>303</v>
      </c>
      <c r="B33" s="123">
        <v>7.5</v>
      </c>
      <c r="C33" s="123">
        <v>3</v>
      </c>
      <c r="D33" s="123">
        <v>22.3</v>
      </c>
      <c r="E33" s="123">
        <v>1</v>
      </c>
      <c r="F33" s="123">
        <f t="shared" si="0"/>
        <v>29.8</v>
      </c>
      <c r="G33" s="123">
        <f t="shared" si="1"/>
        <v>4</v>
      </c>
      <c r="H33" s="124">
        <v>558200</v>
      </c>
      <c r="I33" s="125">
        <f t="shared" si="2"/>
        <v>0.53385883195987105</v>
      </c>
      <c r="J33" s="125">
        <f t="shared" si="3"/>
        <v>5.3385883195987107</v>
      </c>
    </row>
    <row r="34" spans="1:10" x14ac:dyDescent="0.15">
      <c r="A34" s="123" t="s">
        <v>766</v>
      </c>
      <c r="B34" s="123">
        <v>150.80000000000001</v>
      </c>
      <c r="C34" s="123">
        <v>18</v>
      </c>
      <c r="D34" s="123">
        <v>227.5</v>
      </c>
      <c r="E34" s="123">
        <v>3</v>
      </c>
      <c r="F34" s="123">
        <f t="shared" si="0"/>
        <v>378.3</v>
      </c>
      <c r="G34" s="123">
        <f t="shared" si="1"/>
        <v>21</v>
      </c>
      <c r="H34" s="124">
        <v>3271900</v>
      </c>
      <c r="I34" s="125">
        <f t="shared" si="2"/>
        <v>1.1562089305907883</v>
      </c>
      <c r="J34" s="125">
        <f t="shared" si="3"/>
        <v>11.562089305907882</v>
      </c>
    </row>
    <row r="35" spans="1:10" x14ac:dyDescent="0.15">
      <c r="A35" s="123" t="s">
        <v>307</v>
      </c>
      <c r="B35" s="123">
        <f>110.7-87.71</f>
        <v>22.990000000000009</v>
      </c>
      <c r="C35" s="123">
        <v>6</v>
      </c>
      <c r="D35" s="123">
        <v>71.099999999999994</v>
      </c>
      <c r="E35" s="123">
        <v>1</v>
      </c>
      <c r="F35" s="123">
        <f t="shared" si="0"/>
        <v>94.09</v>
      </c>
      <c r="G35" s="123">
        <f t="shared" si="1"/>
        <v>7</v>
      </c>
      <c r="H35" s="124">
        <v>1946800</v>
      </c>
      <c r="I35" s="125">
        <f t="shared" si="2"/>
        <v>0.48330593794945553</v>
      </c>
      <c r="J35" s="125">
        <f t="shared" si="3"/>
        <v>4.8330593794945553</v>
      </c>
    </row>
    <row r="36" spans="1:10" x14ac:dyDescent="0.15">
      <c r="A36" s="123" t="s">
        <v>1804</v>
      </c>
      <c r="B36" s="123">
        <v>8.5</v>
      </c>
      <c r="C36" s="123">
        <v>3</v>
      </c>
      <c r="D36" s="123">
        <v>63.1</v>
      </c>
      <c r="E36" s="123">
        <v>1</v>
      </c>
      <c r="F36" s="123">
        <f t="shared" si="0"/>
        <v>71.599999999999994</v>
      </c>
      <c r="G36" s="123">
        <f t="shared" si="1"/>
        <v>4</v>
      </c>
      <c r="H36" s="124">
        <v>840200</v>
      </c>
      <c r="I36" s="125">
        <f t="shared" si="2"/>
        <v>0.85217805284456072</v>
      </c>
      <c r="J36" s="125">
        <f t="shared" si="3"/>
        <v>8.521780528445607</v>
      </c>
    </row>
    <row r="37" spans="1:10" x14ac:dyDescent="0.15">
      <c r="A37" s="123" t="s">
        <v>330</v>
      </c>
      <c r="B37" s="123">
        <v>50.3</v>
      </c>
      <c r="C37" s="123">
        <v>4</v>
      </c>
      <c r="D37" s="123">
        <v>36.1</v>
      </c>
      <c r="E37" s="123">
        <v>1</v>
      </c>
      <c r="F37" s="123">
        <f t="shared" si="0"/>
        <v>86.4</v>
      </c>
      <c r="G37" s="123">
        <f t="shared" si="1"/>
        <v>5</v>
      </c>
      <c r="H37" s="124">
        <v>790300</v>
      </c>
      <c r="I37" s="125">
        <f t="shared" si="2"/>
        <v>1.0932557256737949</v>
      </c>
      <c r="J37" s="125">
        <f t="shared" si="3"/>
        <v>10.932557256737949</v>
      </c>
    </row>
    <row r="38" spans="1:10" x14ac:dyDescent="0.15">
      <c r="A38" s="123" t="s">
        <v>834</v>
      </c>
      <c r="B38" s="123">
        <v>18.5</v>
      </c>
      <c r="C38" s="123">
        <v>8</v>
      </c>
      <c r="D38" s="123">
        <v>95.1</v>
      </c>
      <c r="E38" s="123">
        <v>4</v>
      </c>
      <c r="F38" s="123">
        <f t="shared" si="0"/>
        <v>113.6</v>
      </c>
      <c r="G38" s="123">
        <f t="shared" si="1"/>
        <v>12</v>
      </c>
      <c r="H38" s="124">
        <v>1496800</v>
      </c>
      <c r="I38" s="125">
        <f t="shared" si="2"/>
        <v>0.75895243185462313</v>
      </c>
      <c r="J38" s="125">
        <f t="shared" si="3"/>
        <v>7.5895243185462311</v>
      </c>
    </row>
    <row r="39" spans="1:10" x14ac:dyDescent="0.15">
      <c r="A39" s="123" t="s">
        <v>363</v>
      </c>
      <c r="B39" s="123">
        <v>7.3</v>
      </c>
      <c r="C39" s="123">
        <v>12</v>
      </c>
      <c r="D39" s="123">
        <v>99.4</v>
      </c>
      <c r="E39" s="123">
        <v>2</v>
      </c>
      <c r="F39" s="123">
        <f t="shared" si="0"/>
        <v>106.7</v>
      </c>
      <c r="G39" s="123">
        <f t="shared" si="1"/>
        <v>14</v>
      </c>
      <c r="H39" s="124">
        <v>1697100</v>
      </c>
      <c r="I39" s="125">
        <f t="shared" si="2"/>
        <v>0.62871958046078602</v>
      </c>
      <c r="J39" s="125">
        <f t="shared" si="3"/>
        <v>6.2871958046078609</v>
      </c>
    </row>
    <row r="40" spans="1:10" x14ac:dyDescent="0.15">
      <c r="A40" s="123" t="s">
        <v>528</v>
      </c>
      <c r="B40" s="123">
        <v>24.9</v>
      </c>
      <c r="C40" s="123">
        <v>5</v>
      </c>
      <c r="D40" s="123">
        <v>35.9</v>
      </c>
      <c r="E40" s="123">
        <v>1</v>
      </c>
      <c r="F40" s="123">
        <f t="shared" si="0"/>
        <v>60.8</v>
      </c>
      <c r="G40" s="123">
        <f t="shared" si="1"/>
        <v>6</v>
      </c>
      <c r="H40" s="124">
        <v>377800</v>
      </c>
      <c r="I40" s="125">
        <f t="shared" si="2"/>
        <v>1.609317098994177</v>
      </c>
      <c r="J40" s="125">
        <f t="shared" si="3"/>
        <v>16.093170989941768</v>
      </c>
    </row>
    <row r="41" spans="1:10" x14ac:dyDescent="0.15">
      <c r="A41" s="123" t="s">
        <v>523</v>
      </c>
      <c r="B41" s="123">
        <v>130.1</v>
      </c>
      <c r="C41" s="123">
        <v>22</v>
      </c>
      <c r="D41" s="123">
        <v>144.30000000000001</v>
      </c>
      <c r="E41" s="123">
        <v>1</v>
      </c>
      <c r="F41" s="123">
        <f t="shared" si="0"/>
        <v>274.39999999999998</v>
      </c>
      <c r="G41" s="123">
        <f t="shared" si="1"/>
        <v>23</v>
      </c>
      <c r="H41" s="124">
        <v>1247200</v>
      </c>
      <c r="I41" s="125">
        <f t="shared" si="2"/>
        <v>2.2001282873636945</v>
      </c>
      <c r="J41" s="125">
        <f t="shared" si="3"/>
        <v>22.001282873636946</v>
      </c>
    </row>
    <row r="42" spans="1:10" x14ac:dyDescent="0.15">
      <c r="A42" s="123" t="s">
        <v>411</v>
      </c>
      <c r="B42" s="123">
        <v>225.7</v>
      </c>
      <c r="C42" s="123">
        <v>34</v>
      </c>
      <c r="D42" s="123">
        <v>98.8</v>
      </c>
      <c r="E42" s="123">
        <v>4</v>
      </c>
      <c r="F42" s="123">
        <f t="shared" si="0"/>
        <v>324.5</v>
      </c>
      <c r="G42" s="123">
        <f t="shared" si="1"/>
        <v>38</v>
      </c>
      <c r="H42" s="124">
        <v>1389400</v>
      </c>
      <c r="I42" s="125">
        <f t="shared" si="2"/>
        <v>2.3355405210882396</v>
      </c>
      <c r="J42" s="125">
        <f t="shared" si="3"/>
        <v>23.355405210882395</v>
      </c>
    </row>
    <row r="43" spans="1:10" x14ac:dyDescent="0.15">
      <c r="A43" s="123" t="s">
        <v>852</v>
      </c>
      <c r="B43" s="123">
        <v>128.80000000000001</v>
      </c>
      <c r="C43" s="123">
        <v>16</v>
      </c>
      <c r="D43" s="123">
        <v>205.5</v>
      </c>
      <c r="E43" s="123">
        <v>6</v>
      </c>
      <c r="F43" s="123">
        <f t="shared" si="0"/>
        <v>334.3</v>
      </c>
      <c r="G43" s="123">
        <f t="shared" si="1"/>
        <v>22</v>
      </c>
      <c r="H43" s="124">
        <v>2908700</v>
      </c>
      <c r="I43" s="125">
        <f t="shared" si="2"/>
        <v>1.1493106886237838</v>
      </c>
      <c r="J43" s="125">
        <f t="shared" si="3"/>
        <v>11.49310688623784</v>
      </c>
    </row>
    <row r="44" spans="1:10" x14ac:dyDescent="0.15">
      <c r="A44" s="123" t="s">
        <v>1830</v>
      </c>
      <c r="B44" s="123">
        <f>57.8+0.75+59+4+11</f>
        <v>132.55000000000001</v>
      </c>
      <c r="C44" s="123">
        <v>17</v>
      </c>
      <c r="D44" s="123">
        <v>109.6</v>
      </c>
      <c r="E44" s="123">
        <v>5</v>
      </c>
      <c r="F44" s="123">
        <f t="shared" si="0"/>
        <v>242.15</v>
      </c>
      <c r="G44" s="123">
        <f t="shared" si="1"/>
        <v>22</v>
      </c>
      <c r="H44" s="124">
        <v>1213500</v>
      </c>
      <c r="I44" s="125">
        <f t="shared" si="2"/>
        <v>1.9954676555418214</v>
      </c>
      <c r="J44" s="125">
        <f t="shared" si="3"/>
        <v>19.954676555418214</v>
      </c>
    </row>
    <row r="45" spans="1:10" x14ac:dyDescent="0.15">
      <c r="A45" s="123" t="s">
        <v>591</v>
      </c>
      <c r="B45" s="123">
        <f>41.2-21</f>
        <v>20.200000000000003</v>
      </c>
      <c r="C45" s="123">
        <v>5</v>
      </c>
      <c r="D45" s="123">
        <v>35.299999999999997</v>
      </c>
      <c r="E45" s="123">
        <v>2</v>
      </c>
      <c r="F45" s="123">
        <f t="shared" si="0"/>
        <v>55.5</v>
      </c>
      <c r="G45" s="123">
        <f t="shared" si="1"/>
        <v>7</v>
      </c>
      <c r="H45" s="124">
        <v>1180300</v>
      </c>
      <c r="I45" s="125">
        <f t="shared" si="2"/>
        <v>0.47021943573667707</v>
      </c>
      <c r="J45" s="125">
        <f t="shared" si="3"/>
        <v>4.7021943573667704</v>
      </c>
    </row>
    <row r="46" spans="1:10" x14ac:dyDescent="0.15">
      <c r="A46" s="123" t="s">
        <v>584</v>
      </c>
      <c r="B46" s="123">
        <v>1</v>
      </c>
      <c r="C46" s="123">
        <v>2</v>
      </c>
      <c r="D46" s="123">
        <v>127.6</v>
      </c>
      <c r="E46" s="123">
        <v>4</v>
      </c>
      <c r="F46" s="123">
        <f t="shared" si="0"/>
        <v>128.6</v>
      </c>
      <c r="G46" s="123">
        <f t="shared" si="1"/>
        <v>6</v>
      </c>
      <c r="H46" s="124">
        <v>1845800</v>
      </c>
      <c r="I46" s="125">
        <f t="shared" si="2"/>
        <v>0.69671687073355715</v>
      </c>
      <c r="J46" s="125">
        <f t="shared" si="3"/>
        <v>6.9671687073355724</v>
      </c>
    </row>
    <row r="47" spans="1:10" x14ac:dyDescent="0.15">
      <c r="A47" s="123" t="s">
        <v>662</v>
      </c>
      <c r="B47" s="123">
        <v>7</v>
      </c>
      <c r="C47" s="123">
        <v>4</v>
      </c>
      <c r="D47" s="123">
        <v>21.1</v>
      </c>
      <c r="E47" s="123">
        <v>1</v>
      </c>
      <c r="F47" s="123">
        <f t="shared" si="0"/>
        <v>28.1</v>
      </c>
      <c r="G47" s="123">
        <f t="shared" si="1"/>
        <v>5</v>
      </c>
      <c r="H47" s="124">
        <v>321300</v>
      </c>
      <c r="I47" s="125">
        <f t="shared" si="2"/>
        <v>0.87457205104263935</v>
      </c>
      <c r="J47" s="125">
        <f t="shared" si="3"/>
        <v>8.7457205104263949</v>
      </c>
    </row>
    <row r="48" spans="1:10" x14ac:dyDescent="0.15">
      <c r="A48" s="123" t="s">
        <v>1916</v>
      </c>
      <c r="B48" s="123">
        <v>2.5</v>
      </c>
      <c r="C48" s="123">
        <v>4</v>
      </c>
      <c r="D48" s="123">
        <v>49.3</v>
      </c>
      <c r="E48" s="123">
        <v>1</v>
      </c>
      <c r="F48" s="123">
        <f t="shared" si="0"/>
        <v>51.8</v>
      </c>
      <c r="G48" s="123">
        <f t="shared" si="1"/>
        <v>5</v>
      </c>
      <c r="H48" s="124">
        <v>496300</v>
      </c>
      <c r="I48" s="125">
        <f t="shared" si="2"/>
        <v>1.0437235543018335</v>
      </c>
      <c r="J48" s="125">
        <f t="shared" si="3"/>
        <v>10.437235543018335</v>
      </c>
    </row>
    <row r="49" spans="1:10" x14ac:dyDescent="0.15">
      <c r="A49" s="123" t="s">
        <v>1998</v>
      </c>
      <c r="B49" s="123">
        <v>97</v>
      </c>
      <c r="C49" s="123">
        <v>5</v>
      </c>
      <c r="D49" s="123">
        <v>19.7</v>
      </c>
      <c r="E49" s="123">
        <v>1</v>
      </c>
      <c r="F49" s="123">
        <f t="shared" si="0"/>
        <v>116.7</v>
      </c>
      <c r="G49" s="123">
        <f t="shared" si="1"/>
        <v>6</v>
      </c>
      <c r="H49" s="124">
        <v>924600</v>
      </c>
      <c r="I49" s="125">
        <f t="shared" si="2"/>
        <v>1.2621674237508114</v>
      </c>
      <c r="J49" s="125">
        <f t="shared" si="3"/>
        <v>12.621674237508113</v>
      </c>
    </row>
    <row r="50" spans="1:10" x14ac:dyDescent="0.15">
      <c r="A50" s="123" t="s">
        <v>730</v>
      </c>
      <c r="B50" s="123">
        <v>20</v>
      </c>
      <c r="C50" s="123">
        <v>1</v>
      </c>
      <c r="D50" s="123">
        <v>3.2</v>
      </c>
      <c r="E50" s="123">
        <v>1</v>
      </c>
      <c r="F50" s="123">
        <f t="shared" si="0"/>
        <v>23.2</v>
      </c>
      <c r="G50" s="123">
        <f t="shared" si="1"/>
        <v>2</v>
      </c>
      <c r="H50" s="124">
        <v>252000</v>
      </c>
      <c r="I50" s="125">
        <f t="shared" si="2"/>
        <v>0.92063492063492058</v>
      </c>
      <c r="J50" s="125">
        <f t="shared" si="3"/>
        <v>9.2063492063492056</v>
      </c>
    </row>
    <row r="51" spans="1:10" x14ac:dyDescent="0.15">
      <c r="A51" s="123" t="s">
        <v>2004</v>
      </c>
      <c r="B51" s="123">
        <v>29.4</v>
      </c>
      <c r="C51" s="123">
        <v>7</v>
      </c>
      <c r="D51" s="123">
        <v>159.69999999999999</v>
      </c>
      <c r="E51" s="123">
        <v>5</v>
      </c>
      <c r="F51" s="123">
        <f t="shared" si="0"/>
        <v>189.1</v>
      </c>
      <c r="G51" s="123">
        <f t="shared" si="1"/>
        <v>12</v>
      </c>
      <c r="H51" s="124">
        <v>1846900</v>
      </c>
      <c r="I51" s="125">
        <f t="shared" si="2"/>
        <v>1.0238778493692133</v>
      </c>
      <c r="J51" s="125">
        <f t="shared" si="3"/>
        <v>10.238778493692132</v>
      </c>
    </row>
    <row r="52" spans="1:10" x14ac:dyDescent="0.15">
      <c r="A52" s="123" t="s">
        <v>2075</v>
      </c>
      <c r="B52" s="123">
        <v>20.100000000000001</v>
      </c>
      <c r="C52" s="123">
        <v>7</v>
      </c>
      <c r="D52" s="123">
        <v>44</v>
      </c>
      <c r="E52" s="123">
        <v>1</v>
      </c>
      <c r="F52" s="123">
        <f t="shared" si="0"/>
        <v>64.099999999999994</v>
      </c>
      <c r="G52" s="123">
        <f t="shared" si="1"/>
        <v>8</v>
      </c>
      <c r="H52" s="124">
        <v>768700</v>
      </c>
      <c r="I52" s="125">
        <f t="shared" si="2"/>
        <v>0.83387537400806544</v>
      </c>
      <c r="J52" s="125">
        <f t="shared" si="3"/>
        <v>8.3387537400806533</v>
      </c>
    </row>
    <row r="53" spans="1:10" x14ac:dyDescent="0.15">
      <c r="A53" s="123" t="s">
        <v>2135</v>
      </c>
      <c r="B53" s="123">
        <v>1615.5</v>
      </c>
      <c r="C53" s="123">
        <v>56</v>
      </c>
      <c r="D53" s="123">
        <v>660.3</v>
      </c>
      <c r="E53" s="123">
        <v>7</v>
      </c>
      <c r="F53" s="123">
        <f t="shared" si="0"/>
        <v>2275.8000000000002</v>
      </c>
      <c r="G53" s="123">
        <f t="shared" si="1"/>
        <v>63</v>
      </c>
      <c r="H53" s="124">
        <v>5181000</v>
      </c>
      <c r="I53" s="125">
        <f t="shared" si="2"/>
        <v>4.3925883034163293</v>
      </c>
      <c r="J53" s="125">
        <f t="shared" si="3"/>
        <v>43.925883034163292</v>
      </c>
    </row>
    <row r="54" spans="1:10" x14ac:dyDescent="0.15">
      <c r="A54" s="123" t="s">
        <v>667</v>
      </c>
      <c r="B54" s="123">
        <v>114.5</v>
      </c>
      <c r="C54" s="123">
        <v>13</v>
      </c>
      <c r="D54" s="123">
        <v>207.4</v>
      </c>
      <c r="E54" s="123">
        <v>1</v>
      </c>
      <c r="F54" s="123">
        <f t="shared" si="0"/>
        <v>321.89999999999998</v>
      </c>
      <c r="G54" s="123">
        <f t="shared" si="1"/>
        <v>14</v>
      </c>
      <c r="H54" s="124">
        <v>3255600</v>
      </c>
      <c r="I54" s="125">
        <f t="shared" si="2"/>
        <v>0.98875783265757466</v>
      </c>
      <c r="J54" s="125">
        <f t="shared" si="3"/>
        <v>9.8875783265757473</v>
      </c>
    </row>
    <row r="55" spans="1:10" x14ac:dyDescent="0.15">
      <c r="A55" s="123" t="s">
        <v>706</v>
      </c>
      <c r="B55" s="123">
        <v>0</v>
      </c>
      <c r="C55" s="123">
        <v>0</v>
      </c>
      <c r="D55" s="123">
        <v>8.8000000000000007</v>
      </c>
      <c r="E55" s="123">
        <v>1</v>
      </c>
      <c r="F55" s="123">
        <f t="shared" si="0"/>
        <v>8.8000000000000007</v>
      </c>
      <c r="G55" s="123">
        <f t="shared" si="1"/>
        <v>1</v>
      </c>
      <c r="H55" s="124">
        <v>183000</v>
      </c>
      <c r="I55" s="125">
        <f t="shared" si="2"/>
        <v>0.48087431693989074</v>
      </c>
      <c r="J55" s="125">
        <f t="shared" si="3"/>
        <v>4.8087431693989071</v>
      </c>
    </row>
    <row r="56" spans="1:10" x14ac:dyDescent="0.15">
      <c r="A56" s="123" t="s">
        <v>2216</v>
      </c>
      <c r="B56" s="123">
        <v>47.3</v>
      </c>
      <c r="C56" s="123">
        <v>7</v>
      </c>
      <c r="D56" s="123">
        <v>207</v>
      </c>
      <c r="E56" s="123">
        <v>5</v>
      </c>
      <c r="F56" s="123">
        <f t="shared" si="0"/>
        <v>254.3</v>
      </c>
      <c r="G56" s="123">
        <f t="shared" si="1"/>
        <v>12</v>
      </c>
      <c r="H56" s="124">
        <v>3395200</v>
      </c>
      <c r="I56" s="125">
        <f t="shared" si="2"/>
        <v>0.74899858623939675</v>
      </c>
      <c r="J56" s="125">
        <f t="shared" si="3"/>
        <v>7.4899858623939677</v>
      </c>
    </row>
    <row r="57" spans="1:10" x14ac:dyDescent="0.15">
      <c r="A57" s="123" t="s">
        <v>2275</v>
      </c>
      <c r="B57" s="123">
        <v>20</v>
      </c>
      <c r="C57" s="123">
        <v>9</v>
      </c>
      <c r="D57" s="123">
        <v>109.4</v>
      </c>
      <c r="E57" s="123">
        <v>2</v>
      </c>
      <c r="F57" s="123">
        <f t="shared" si="0"/>
        <v>129.4</v>
      </c>
      <c r="G57" s="123">
        <f t="shared" si="1"/>
        <v>11</v>
      </c>
      <c r="H57" s="124">
        <v>1352200</v>
      </c>
      <c r="I57" s="125">
        <f t="shared" si="2"/>
        <v>0.95695902972933</v>
      </c>
      <c r="J57" s="125">
        <f t="shared" si="3"/>
        <v>9.5695902972932991</v>
      </c>
    </row>
    <row r="58" spans="1:10" x14ac:dyDescent="0.15">
      <c r="A58" s="123" t="s">
        <v>2390</v>
      </c>
      <c r="B58" s="123">
        <v>21.2</v>
      </c>
      <c r="C58" s="123">
        <v>5</v>
      </c>
      <c r="D58" s="123">
        <v>57.5</v>
      </c>
      <c r="E58" s="123">
        <v>1</v>
      </c>
      <c r="F58" s="123">
        <f t="shared" si="0"/>
        <v>78.7</v>
      </c>
      <c r="G58" s="123">
        <f t="shared" si="1"/>
        <v>6</v>
      </c>
      <c r="H58" s="124">
        <v>1140100</v>
      </c>
      <c r="I58" s="125">
        <f t="shared" si="2"/>
        <v>0.69029032541005175</v>
      </c>
      <c r="J58" s="125">
        <f t="shared" si="3"/>
        <v>6.9029032541005177</v>
      </c>
    </row>
    <row r="59" spans="1:10" x14ac:dyDescent="0.15">
      <c r="A59" s="123" t="s">
        <v>2395</v>
      </c>
      <c r="B59" s="123">
        <f>178.4-15</f>
        <v>163.4</v>
      </c>
      <c r="C59" s="123">
        <v>17</v>
      </c>
      <c r="D59" s="123">
        <v>219.3</v>
      </c>
      <c r="E59" s="123">
        <v>8</v>
      </c>
      <c r="F59" s="123">
        <f t="shared" si="0"/>
        <v>382.70000000000005</v>
      </c>
      <c r="G59" s="123">
        <f t="shared" si="1"/>
        <v>25</v>
      </c>
      <c r="H59" s="124">
        <v>3375300</v>
      </c>
      <c r="I59" s="125">
        <f t="shared" si="2"/>
        <v>1.1338251414689067</v>
      </c>
      <c r="J59" s="125">
        <f t="shared" si="3"/>
        <v>11.338251414689067</v>
      </c>
    </row>
    <row r="60" spans="1:10" x14ac:dyDescent="0.15">
      <c r="A60" s="128" t="s">
        <v>2445</v>
      </c>
      <c r="B60" s="123">
        <v>0</v>
      </c>
      <c r="C60" s="123">
        <v>0</v>
      </c>
      <c r="D60" s="123">
        <v>107.2</v>
      </c>
      <c r="E60" s="123">
        <v>2</v>
      </c>
      <c r="F60" s="123">
        <f t="shared" si="0"/>
        <v>107.2</v>
      </c>
      <c r="G60" s="123">
        <f t="shared" si="1"/>
        <v>2</v>
      </c>
      <c r="H60" s="124">
        <v>2304500</v>
      </c>
      <c r="I60" s="125">
        <f t="shared" si="2"/>
        <v>0.46517682794532439</v>
      </c>
      <c r="J60" s="125">
        <f t="shared" si="3"/>
        <v>4.6517682794532433</v>
      </c>
    </row>
    <row r="61" spans="1:10" x14ac:dyDescent="0.15">
      <c r="A61" s="123" t="s">
        <v>2483</v>
      </c>
      <c r="B61" s="123">
        <f>28-27</f>
        <v>1</v>
      </c>
      <c r="C61" s="123">
        <v>1</v>
      </c>
      <c r="D61" s="123">
        <v>27.7</v>
      </c>
      <c r="E61" s="123">
        <v>1</v>
      </c>
      <c r="F61" s="123">
        <f t="shared" si="0"/>
        <v>28.7</v>
      </c>
      <c r="G61" s="123">
        <f t="shared" si="1"/>
        <v>2</v>
      </c>
      <c r="H61" s="124">
        <v>242300</v>
      </c>
      <c r="I61" s="125">
        <f t="shared" si="2"/>
        <v>1.1844820470491126</v>
      </c>
      <c r="J61" s="125">
        <f t="shared" si="3"/>
        <v>11.844820470491127</v>
      </c>
    </row>
    <row r="62" spans="1:10" x14ac:dyDescent="0.15">
      <c r="A62" s="123" t="s">
        <v>2523</v>
      </c>
      <c r="B62" s="123">
        <v>17.8</v>
      </c>
      <c r="C62" s="123">
        <v>12</v>
      </c>
      <c r="D62" s="123">
        <v>54</v>
      </c>
      <c r="E62" s="123">
        <v>1</v>
      </c>
      <c r="F62" s="123">
        <f t="shared" si="0"/>
        <v>71.8</v>
      </c>
      <c r="G62" s="123">
        <f t="shared" si="1"/>
        <v>13</v>
      </c>
      <c r="H62" s="124">
        <v>1634500</v>
      </c>
      <c r="I62" s="125">
        <f t="shared" si="2"/>
        <v>0.43927806668706021</v>
      </c>
      <c r="J62" s="125">
        <f t="shared" si="3"/>
        <v>4.3927806668706024</v>
      </c>
    </row>
    <row r="63" spans="1:10" x14ac:dyDescent="0.15">
      <c r="A63" s="123" t="s">
        <v>2574</v>
      </c>
      <c r="B63" s="123">
        <f>18-12</f>
        <v>6</v>
      </c>
      <c r="C63" s="123">
        <v>3</v>
      </c>
      <c r="D63" s="123">
        <v>17</v>
      </c>
      <c r="E63" s="123">
        <v>2</v>
      </c>
      <c r="F63" s="123">
        <f t="shared" si="0"/>
        <v>23</v>
      </c>
      <c r="G63" s="123">
        <f t="shared" si="1"/>
        <v>5</v>
      </c>
      <c r="H63" s="124">
        <v>243500</v>
      </c>
      <c r="I63" s="125">
        <f t="shared" si="2"/>
        <v>0.94455852156057496</v>
      </c>
      <c r="J63" s="125">
        <f t="shared" si="3"/>
        <v>9.4455852156057496</v>
      </c>
    </row>
    <row r="64" spans="1:10" x14ac:dyDescent="0.15">
      <c r="A64" s="123" t="s">
        <v>2602</v>
      </c>
      <c r="B64" s="123">
        <v>21.8</v>
      </c>
      <c r="C64" s="123">
        <v>8</v>
      </c>
      <c r="D64" s="123">
        <v>105</v>
      </c>
      <c r="E64" s="123">
        <v>4</v>
      </c>
      <c r="F64" s="123">
        <f t="shared" si="0"/>
        <v>126.8</v>
      </c>
      <c r="G64" s="123">
        <f t="shared" si="1"/>
        <v>12</v>
      </c>
      <c r="H64" s="124">
        <v>2166500</v>
      </c>
      <c r="I64" s="125">
        <f t="shared" si="2"/>
        <v>0.58527579044541889</v>
      </c>
      <c r="J64" s="125">
        <f t="shared" si="3"/>
        <v>5.8527579044541884</v>
      </c>
    </row>
    <row r="65" spans="1:10" x14ac:dyDescent="0.15">
      <c r="A65" s="123" t="s">
        <v>2668</v>
      </c>
      <c r="B65" s="123">
        <v>115.8</v>
      </c>
      <c r="C65" s="123">
        <v>63</v>
      </c>
      <c r="D65" s="123">
        <v>441.6</v>
      </c>
      <c r="E65" s="123">
        <v>3</v>
      </c>
      <c r="F65" s="123">
        <f t="shared" si="0"/>
        <v>557.4</v>
      </c>
      <c r="G65" s="123">
        <f t="shared" si="1"/>
        <v>66</v>
      </c>
      <c r="H65" s="124">
        <v>9223400</v>
      </c>
      <c r="I65" s="125">
        <f t="shared" si="2"/>
        <v>0.60433245874623231</v>
      </c>
      <c r="J65" s="125">
        <f t="shared" si="3"/>
        <v>6.0433245874623234</v>
      </c>
    </row>
    <row r="66" spans="1:10" x14ac:dyDescent="0.15">
      <c r="A66" s="123" t="s">
        <v>2713</v>
      </c>
      <c r="B66" s="123">
        <v>29.8</v>
      </c>
      <c r="C66" s="123">
        <v>9</v>
      </c>
      <c r="D66" s="123">
        <v>23.4</v>
      </c>
      <c r="E66" s="123">
        <v>1</v>
      </c>
      <c r="F66" s="123">
        <f t="shared" si="0"/>
        <v>53.2</v>
      </c>
      <c r="G66" s="123">
        <f t="shared" si="1"/>
        <v>10</v>
      </c>
      <c r="H66" s="124">
        <v>763100</v>
      </c>
      <c r="I66" s="125">
        <f t="shared" si="2"/>
        <v>0.69715633599790328</v>
      </c>
      <c r="J66" s="125">
        <f t="shared" si="3"/>
        <v>6.971563359979033</v>
      </c>
    </row>
    <row r="67" spans="1:10" x14ac:dyDescent="0.15">
      <c r="A67" s="123" t="s">
        <v>2826</v>
      </c>
      <c r="B67" s="123">
        <v>37</v>
      </c>
      <c r="C67" s="123">
        <v>6</v>
      </c>
      <c r="D67" s="123">
        <v>6.6</v>
      </c>
      <c r="E67" s="123">
        <v>1</v>
      </c>
      <c r="F67" s="123">
        <f t="shared" si="0"/>
        <v>43.6</v>
      </c>
      <c r="G67" s="123">
        <f t="shared" si="1"/>
        <v>7</v>
      </c>
      <c r="H67" s="124">
        <v>152600</v>
      </c>
      <c r="I67" s="125">
        <f t="shared" si="2"/>
        <v>2.8571428571428572</v>
      </c>
      <c r="J67" s="125">
        <f t="shared" si="3"/>
        <v>28.571428571428569</v>
      </c>
    </row>
    <row r="68" spans="1:10" x14ac:dyDescent="0.15">
      <c r="A68" s="123" t="s">
        <v>2783</v>
      </c>
      <c r="B68" s="123">
        <v>101.1</v>
      </c>
      <c r="C68" s="123">
        <v>10</v>
      </c>
      <c r="D68" s="123">
        <v>124.5</v>
      </c>
      <c r="E68" s="123">
        <v>6</v>
      </c>
      <c r="F68" s="123">
        <f t="shared" si="0"/>
        <v>225.6</v>
      </c>
      <c r="G68" s="123">
        <f t="shared" si="1"/>
        <v>16</v>
      </c>
      <c r="H68" s="124">
        <v>1917700</v>
      </c>
      <c r="I68" s="125">
        <f t="shared" si="2"/>
        <v>1.1764092402356991</v>
      </c>
      <c r="J68" s="125">
        <f t="shared" si="3"/>
        <v>11.764092402356992</v>
      </c>
    </row>
    <row r="69" spans="1:10" x14ac:dyDescent="0.15">
      <c r="A69" s="123" t="s">
        <v>2957</v>
      </c>
      <c r="B69" s="123">
        <v>158.4</v>
      </c>
      <c r="C69" s="123">
        <v>29</v>
      </c>
      <c r="D69" s="123">
        <v>141</v>
      </c>
      <c r="E69" s="123">
        <v>1</v>
      </c>
      <c r="F69" s="123">
        <f t="shared" si="0"/>
        <v>299.39999999999998</v>
      </c>
      <c r="G69" s="123">
        <f t="shared" si="1"/>
        <v>30</v>
      </c>
      <c r="H69" s="124">
        <v>1733600</v>
      </c>
      <c r="I69" s="125">
        <f t="shared" si="2"/>
        <v>1.7270419935394552</v>
      </c>
      <c r="J69" s="125">
        <f t="shared" si="3"/>
        <v>17.27041993539455</v>
      </c>
    </row>
    <row r="70" spans="1:10" x14ac:dyDescent="0.15">
      <c r="A70" s="123" t="s">
        <v>3048</v>
      </c>
      <c r="B70" s="123">
        <v>12</v>
      </c>
      <c r="C70" s="123">
        <v>3</v>
      </c>
      <c r="D70" s="123">
        <v>58.8</v>
      </c>
      <c r="E70" s="123">
        <v>1</v>
      </c>
      <c r="F70" s="123">
        <f t="shared" si="0"/>
        <v>70.8</v>
      </c>
      <c r="G70" s="123">
        <f t="shared" si="1"/>
        <v>4</v>
      </c>
      <c r="H70" s="124">
        <v>641700</v>
      </c>
      <c r="I70" s="125">
        <f t="shared" si="2"/>
        <v>1.1033193080878916</v>
      </c>
      <c r="J70" s="125">
        <f t="shared" si="3"/>
        <v>11.033193080878915</v>
      </c>
    </row>
    <row r="71" spans="1:10" x14ac:dyDescent="0.15">
      <c r="A71" s="123" t="s">
        <v>2963</v>
      </c>
      <c r="B71" s="123">
        <v>100.3</v>
      </c>
      <c r="C71" s="123">
        <v>18</v>
      </c>
      <c r="D71" s="123">
        <v>95.5</v>
      </c>
      <c r="E71" s="123">
        <v>2</v>
      </c>
      <c r="F71" s="123">
        <f t="shared" si="0"/>
        <v>195.8</v>
      </c>
      <c r="G71" s="123">
        <f t="shared" si="1"/>
        <v>20</v>
      </c>
      <c r="H71" s="124">
        <v>1400900</v>
      </c>
      <c r="I71" s="125">
        <f t="shared" si="2"/>
        <v>1.3976729245485047</v>
      </c>
      <c r="J71" s="125">
        <f t="shared" si="3"/>
        <v>13.976729245485048</v>
      </c>
    </row>
    <row r="72" spans="1:10" x14ac:dyDescent="0.15">
      <c r="A72" s="123" t="s">
        <v>3115</v>
      </c>
      <c r="B72" s="123">
        <v>5</v>
      </c>
      <c r="C72" s="123">
        <v>1</v>
      </c>
      <c r="D72" s="123">
        <v>10.4</v>
      </c>
      <c r="E72" s="123">
        <v>1</v>
      </c>
      <c r="F72" s="123">
        <f t="shared" si="0"/>
        <v>15.4</v>
      </c>
      <c r="G72" s="123">
        <f t="shared" si="1"/>
        <v>2</v>
      </c>
      <c r="H72" s="124">
        <v>144900</v>
      </c>
      <c r="I72" s="125">
        <f t="shared" si="2"/>
        <v>1.0628019323671498</v>
      </c>
      <c r="J72" s="125">
        <f t="shared" si="3"/>
        <v>10.628019323671497</v>
      </c>
    </row>
    <row r="73" spans="1:10" x14ac:dyDescent="0.15">
      <c r="A73" s="202" t="s">
        <v>6721</v>
      </c>
      <c r="B73" s="205">
        <f t="shared" ref="B73:H73" si="4">SUM(B21:B72)</f>
        <v>4849.7400000000007</v>
      </c>
      <c r="C73" s="206">
        <f t="shared" si="4"/>
        <v>576</v>
      </c>
      <c r="D73" s="205">
        <f t="shared" si="4"/>
        <v>5628.8</v>
      </c>
      <c r="E73" s="206">
        <f t="shared" si="4"/>
        <v>129</v>
      </c>
      <c r="F73" s="205">
        <f t="shared" si="4"/>
        <v>10478.540000000001</v>
      </c>
      <c r="G73" s="206">
        <f t="shared" si="4"/>
        <v>705</v>
      </c>
      <c r="H73" s="206">
        <f t="shared" si="4"/>
        <v>94701000</v>
      </c>
      <c r="I73" s="125">
        <f t="shared" si="2"/>
        <v>1.1064867319246894</v>
      </c>
      <c r="J73" s="125">
        <f t="shared" si="3"/>
        <v>11.064867319246893</v>
      </c>
    </row>
    <row r="75" spans="1:10" x14ac:dyDescent="0.15">
      <c r="A75" s="4" t="s">
        <v>3128</v>
      </c>
    </row>
    <row r="77" spans="1:10" ht="14" x14ac:dyDescent="0.15">
      <c r="A77" s="6" t="s">
        <v>3131</v>
      </c>
      <c r="B77" s="121">
        <v>328.2</v>
      </c>
    </row>
    <row r="78" spans="1:10" ht="14" x14ac:dyDescent="0.15">
      <c r="A78" s="6" t="s">
        <v>3132</v>
      </c>
      <c r="B78" s="121">
        <v>1.3520270000000001</v>
      </c>
    </row>
    <row r="79" spans="1:10" ht="15" x14ac:dyDescent="0.2">
      <c r="A79" s="6" t="s">
        <v>3129</v>
      </c>
      <c r="B79" s="121">
        <f>B78/B77*10000</f>
        <v>41.195216331505179</v>
      </c>
      <c r="G79" s="175"/>
    </row>
    <row r="80" spans="1:10" ht="14" x14ac:dyDescent="0.15">
      <c r="A80" s="6" t="s">
        <v>3130</v>
      </c>
      <c r="B80" s="121">
        <v>10</v>
      </c>
    </row>
    <row r="81" spans="1:8" x14ac:dyDescent="0.15">
      <c r="A81" s="6"/>
      <c r="B81" s="121"/>
    </row>
    <row r="82" spans="1:8" ht="14" x14ac:dyDescent="0.15">
      <c r="A82" s="7" t="s">
        <v>6722</v>
      </c>
      <c r="B82" s="121"/>
    </row>
    <row r="83" spans="1:8" x14ac:dyDescent="0.15">
      <c r="A83" s="6"/>
      <c r="B83" s="121"/>
      <c r="H83" s="5"/>
    </row>
    <row r="84" spans="1:8" ht="16" thickBot="1" x14ac:dyDescent="0.25">
      <c r="A84" s="228" t="s">
        <v>6723</v>
      </c>
      <c r="B84" s="228"/>
      <c r="C84" s="228"/>
      <c r="D84" s="228"/>
    </row>
    <row r="85" spans="1:8" ht="14" thickTop="1" x14ac:dyDescent="0.15"/>
    <row r="88" spans="1:8" x14ac:dyDescent="0.15">
      <c r="H88" s="114"/>
    </row>
    <row r="89" spans="1:8" x14ac:dyDescent="0.15">
      <c r="A89" s="6"/>
      <c r="B89" s="121"/>
    </row>
    <row r="90" spans="1:8" x14ac:dyDescent="0.15">
      <c r="A90" s="6"/>
      <c r="B90" s="121"/>
    </row>
    <row r="91" spans="1:8" x14ac:dyDescent="0.15">
      <c r="A91" s="6"/>
      <c r="B91" s="121"/>
    </row>
    <row r="92" spans="1:8" x14ac:dyDescent="0.15">
      <c r="A92" s="6"/>
      <c r="B92" s="121"/>
    </row>
    <row r="93" spans="1:8" x14ac:dyDescent="0.15">
      <c r="A93" s="6"/>
      <c r="B93" s="121"/>
    </row>
    <row r="94" spans="1:8" x14ac:dyDescent="0.15">
      <c r="A94" s="6"/>
      <c r="B94" s="121"/>
    </row>
    <row r="95" spans="1:8" x14ac:dyDescent="0.15">
      <c r="A95" s="6"/>
      <c r="B95" s="121"/>
    </row>
    <row r="96" spans="1:8" x14ac:dyDescent="0.15">
      <c r="A96" s="6"/>
      <c r="B96" s="121"/>
    </row>
    <row r="97" spans="1:54" x14ac:dyDescent="0.15">
      <c r="A97" s="6"/>
      <c r="B97" s="121"/>
    </row>
    <row r="98" spans="1:54" x14ac:dyDescent="0.15">
      <c r="A98" s="6"/>
      <c r="B98" s="121"/>
    </row>
    <row r="99" spans="1:54" x14ac:dyDescent="0.15">
      <c r="A99" s="6"/>
      <c r="B99" s="121"/>
    </row>
    <row r="100" spans="1:54" x14ac:dyDescent="0.15">
      <c r="A100" s="6"/>
      <c r="B100" s="121"/>
    </row>
    <row r="101" spans="1:54" x14ac:dyDescent="0.15">
      <c r="A101" s="6"/>
      <c r="B101" s="121"/>
    </row>
    <row r="104" spans="1:54" x14ac:dyDescent="0.15">
      <c r="A104" s="4" t="s">
        <v>3134</v>
      </c>
    </row>
    <row r="106" spans="1:54" ht="28" x14ac:dyDescent="0.15">
      <c r="A106" s="7"/>
      <c r="B106" s="126" t="s">
        <v>1113</v>
      </c>
      <c r="C106" s="126" t="s">
        <v>1112</v>
      </c>
      <c r="D106" s="126" t="s">
        <v>1189</v>
      </c>
      <c r="E106" s="126" t="s">
        <v>1143</v>
      </c>
      <c r="F106" s="126" t="s">
        <v>1339</v>
      </c>
      <c r="G106" s="126" t="s">
        <v>1347</v>
      </c>
      <c r="H106" s="126" t="s">
        <v>1422</v>
      </c>
      <c r="I106" s="126" t="s">
        <v>1514</v>
      </c>
      <c r="J106" s="129" t="s">
        <v>1618</v>
      </c>
      <c r="K106" s="126" t="s">
        <v>1620</v>
      </c>
      <c r="L106" s="126" t="s">
        <v>1668</v>
      </c>
      <c r="M106" s="126" t="s">
        <v>1798</v>
      </c>
      <c r="N106" s="126" t="s">
        <v>303</v>
      </c>
      <c r="O106" s="126" t="s">
        <v>766</v>
      </c>
      <c r="P106" s="126" t="s">
        <v>307</v>
      </c>
      <c r="Q106" s="126" t="s">
        <v>1804</v>
      </c>
      <c r="R106" s="126" t="s">
        <v>330</v>
      </c>
      <c r="S106" s="126" t="s">
        <v>834</v>
      </c>
      <c r="T106" s="126" t="s">
        <v>363</v>
      </c>
      <c r="U106" s="126" t="s">
        <v>528</v>
      </c>
      <c r="V106" s="126" t="s">
        <v>523</v>
      </c>
      <c r="W106" s="126" t="s">
        <v>411</v>
      </c>
      <c r="X106" s="126" t="s">
        <v>852</v>
      </c>
      <c r="Y106" s="126" t="s">
        <v>1830</v>
      </c>
      <c r="Z106" s="126" t="s">
        <v>591</v>
      </c>
      <c r="AA106" s="126" t="s">
        <v>584</v>
      </c>
      <c r="AB106" s="126" t="s">
        <v>662</v>
      </c>
      <c r="AC106" s="126" t="s">
        <v>1916</v>
      </c>
      <c r="AD106" s="126" t="s">
        <v>1998</v>
      </c>
      <c r="AE106" s="126" t="s">
        <v>730</v>
      </c>
      <c r="AF106" s="126" t="s">
        <v>2004</v>
      </c>
      <c r="AG106" s="126" t="s">
        <v>2075</v>
      </c>
      <c r="AH106" s="126" t="s">
        <v>2135</v>
      </c>
      <c r="AI106" s="126" t="s">
        <v>667</v>
      </c>
      <c r="AJ106" s="126" t="s">
        <v>706</v>
      </c>
      <c r="AK106" s="126" t="s">
        <v>2216</v>
      </c>
      <c r="AL106" s="126" t="s">
        <v>2275</v>
      </c>
      <c r="AM106" s="126" t="s">
        <v>2390</v>
      </c>
      <c r="AN106" s="126" t="s">
        <v>2395</v>
      </c>
      <c r="AO106" s="129" t="s">
        <v>2445</v>
      </c>
      <c r="AP106" s="126" t="s">
        <v>2483</v>
      </c>
      <c r="AQ106" s="126" t="s">
        <v>2523</v>
      </c>
      <c r="AR106" s="126" t="s">
        <v>2574</v>
      </c>
      <c r="AS106" s="126" t="s">
        <v>2602</v>
      </c>
      <c r="AT106" s="126" t="s">
        <v>2668</v>
      </c>
      <c r="AU106" s="126" t="s">
        <v>2713</v>
      </c>
      <c r="AV106" s="126" t="s">
        <v>2826</v>
      </c>
      <c r="AW106" s="126" t="s">
        <v>2783</v>
      </c>
      <c r="AX106" s="126" t="s">
        <v>2957</v>
      </c>
      <c r="AY106" s="126" t="s">
        <v>3048</v>
      </c>
      <c r="AZ106" s="126" t="s">
        <v>2963</v>
      </c>
      <c r="BA106" s="126" t="s">
        <v>3115</v>
      </c>
      <c r="BB106" s="216" t="s">
        <v>6721</v>
      </c>
    </row>
    <row r="107" spans="1:54" ht="14" x14ac:dyDescent="0.15">
      <c r="A107" s="6" t="s">
        <v>3144</v>
      </c>
      <c r="B107" s="203">
        <v>23</v>
      </c>
      <c r="C107" s="203">
        <v>24.4</v>
      </c>
      <c r="D107" s="203">
        <v>88</v>
      </c>
      <c r="E107" s="203">
        <v>8</v>
      </c>
      <c r="F107" s="203">
        <v>246.7</v>
      </c>
      <c r="G107" s="203">
        <v>28.3</v>
      </c>
      <c r="H107" s="203">
        <v>139.19999999999999</v>
      </c>
      <c r="I107" s="203">
        <v>30</v>
      </c>
      <c r="J107" s="203">
        <v>186.6</v>
      </c>
      <c r="K107" s="203">
        <v>362.5</v>
      </c>
      <c r="L107" s="203">
        <v>20</v>
      </c>
      <c r="M107" s="203">
        <v>0</v>
      </c>
      <c r="N107" s="203">
        <v>7.5</v>
      </c>
      <c r="O107" s="203">
        <v>150.80000000000001</v>
      </c>
      <c r="P107" s="203">
        <v>22.99</v>
      </c>
      <c r="Q107" s="203">
        <v>8.5</v>
      </c>
      <c r="R107" s="203">
        <v>50.3</v>
      </c>
      <c r="S107" s="203">
        <v>18.5</v>
      </c>
      <c r="T107" s="203">
        <v>7.3</v>
      </c>
      <c r="U107" s="203">
        <v>24.9</v>
      </c>
      <c r="V107" s="203">
        <v>130.1</v>
      </c>
      <c r="W107" s="203">
        <v>225.7</v>
      </c>
      <c r="X107" s="203">
        <v>128.80000000000001</v>
      </c>
      <c r="Y107" s="203">
        <v>132.55000000000001</v>
      </c>
      <c r="Z107" s="203">
        <v>20.2</v>
      </c>
      <c r="AA107" s="203">
        <v>1</v>
      </c>
      <c r="AB107" s="203">
        <v>7</v>
      </c>
      <c r="AC107" s="203">
        <v>2.5</v>
      </c>
      <c r="AD107" s="203">
        <v>97</v>
      </c>
      <c r="AE107" s="203">
        <v>20</v>
      </c>
      <c r="AF107" s="203">
        <v>29.4</v>
      </c>
      <c r="AG107" s="203">
        <v>20.100000000000001</v>
      </c>
      <c r="AH107" s="203">
        <v>1615.5</v>
      </c>
      <c r="AI107" s="203">
        <v>114.5</v>
      </c>
      <c r="AJ107" s="203">
        <v>0</v>
      </c>
      <c r="AK107" s="203">
        <v>47.3</v>
      </c>
      <c r="AL107" s="203">
        <v>20</v>
      </c>
      <c r="AM107" s="203">
        <v>21.2</v>
      </c>
      <c r="AN107" s="203">
        <v>163.4</v>
      </c>
      <c r="AO107" s="203">
        <v>0</v>
      </c>
      <c r="AP107" s="203">
        <v>1</v>
      </c>
      <c r="AQ107" s="203">
        <v>17.8</v>
      </c>
      <c r="AR107" s="203">
        <v>6</v>
      </c>
      <c r="AS107" s="203">
        <v>21.8</v>
      </c>
      <c r="AT107" s="203">
        <v>115.8</v>
      </c>
      <c r="AU107" s="203">
        <v>29.8</v>
      </c>
      <c r="AV107" s="203">
        <v>37</v>
      </c>
      <c r="AW107" s="203">
        <v>101.1</v>
      </c>
      <c r="AX107" s="203">
        <v>158.4</v>
      </c>
      <c r="AY107" s="203">
        <v>12</v>
      </c>
      <c r="AZ107" s="203">
        <v>100.3</v>
      </c>
      <c r="BA107" s="203">
        <v>5</v>
      </c>
      <c r="BB107" s="215">
        <f>SUM(B107:BA107)</f>
        <v>4849.7400000000007</v>
      </c>
    </row>
    <row r="108" spans="1:54" ht="14" x14ac:dyDescent="0.15">
      <c r="A108" s="6" t="s">
        <v>3123</v>
      </c>
      <c r="B108" s="203">
        <v>4</v>
      </c>
      <c r="C108" s="203">
        <v>4</v>
      </c>
      <c r="D108" s="203">
        <v>15</v>
      </c>
      <c r="E108" s="203">
        <v>2</v>
      </c>
      <c r="F108" s="203">
        <v>21</v>
      </c>
      <c r="G108" s="203">
        <v>7</v>
      </c>
      <c r="H108" s="203">
        <v>10</v>
      </c>
      <c r="I108" s="203">
        <v>2</v>
      </c>
      <c r="J108" s="203">
        <v>23</v>
      </c>
      <c r="K108" s="203">
        <v>24</v>
      </c>
      <c r="L108" s="203">
        <v>9</v>
      </c>
      <c r="M108" s="203">
        <v>2</v>
      </c>
      <c r="N108" s="203">
        <v>3</v>
      </c>
      <c r="O108" s="203">
        <v>18</v>
      </c>
      <c r="P108" s="203">
        <v>6</v>
      </c>
      <c r="Q108" s="203">
        <v>3</v>
      </c>
      <c r="R108" s="203">
        <v>4</v>
      </c>
      <c r="S108" s="203">
        <v>8</v>
      </c>
      <c r="T108" s="203">
        <v>12</v>
      </c>
      <c r="U108" s="203">
        <v>5</v>
      </c>
      <c r="V108" s="203">
        <v>22</v>
      </c>
      <c r="W108" s="203">
        <v>34</v>
      </c>
      <c r="X108" s="203">
        <v>16</v>
      </c>
      <c r="Y108" s="203">
        <v>17</v>
      </c>
      <c r="Z108" s="203">
        <v>5</v>
      </c>
      <c r="AA108" s="203">
        <v>2</v>
      </c>
      <c r="AB108" s="203">
        <v>4</v>
      </c>
      <c r="AC108" s="203">
        <v>4</v>
      </c>
      <c r="AD108" s="203">
        <v>5</v>
      </c>
      <c r="AE108" s="203">
        <v>1</v>
      </c>
      <c r="AF108" s="203">
        <v>7</v>
      </c>
      <c r="AG108" s="203">
        <v>7</v>
      </c>
      <c r="AH108" s="203">
        <v>56</v>
      </c>
      <c r="AI108" s="203">
        <v>13</v>
      </c>
      <c r="AJ108" s="203">
        <v>0</v>
      </c>
      <c r="AK108" s="203">
        <v>7</v>
      </c>
      <c r="AL108" s="203">
        <v>9</v>
      </c>
      <c r="AM108" s="203">
        <v>5</v>
      </c>
      <c r="AN108" s="203">
        <v>17</v>
      </c>
      <c r="AO108" s="203">
        <v>0</v>
      </c>
      <c r="AP108" s="203">
        <v>1</v>
      </c>
      <c r="AQ108" s="203">
        <v>12</v>
      </c>
      <c r="AR108" s="203">
        <v>3</v>
      </c>
      <c r="AS108" s="203">
        <v>8</v>
      </c>
      <c r="AT108" s="203">
        <v>63</v>
      </c>
      <c r="AU108" s="203">
        <v>9</v>
      </c>
      <c r="AV108" s="203">
        <v>6</v>
      </c>
      <c r="AW108" s="203">
        <v>10</v>
      </c>
      <c r="AX108" s="203">
        <v>29</v>
      </c>
      <c r="AY108" s="203">
        <v>3</v>
      </c>
      <c r="AZ108" s="203">
        <v>18</v>
      </c>
      <c r="BA108" s="203">
        <v>1</v>
      </c>
      <c r="BB108" s="215">
        <f t="shared" ref="BB108:BB112" si="5">SUM(B108:BA108)</f>
        <v>576</v>
      </c>
    </row>
    <row r="109" spans="1:54" ht="14" x14ac:dyDescent="0.15">
      <c r="A109" s="6" t="s">
        <v>3143</v>
      </c>
      <c r="B109" s="203">
        <v>52.8</v>
      </c>
      <c r="C109" s="203">
        <v>35.9</v>
      </c>
      <c r="D109" s="203">
        <v>74.099999999999994</v>
      </c>
      <c r="E109" s="203">
        <v>55.1</v>
      </c>
      <c r="F109" s="203">
        <v>529.4</v>
      </c>
      <c r="G109" s="203">
        <v>58</v>
      </c>
      <c r="H109" s="203">
        <v>12</v>
      </c>
      <c r="I109" s="203">
        <v>11.5</v>
      </c>
      <c r="J109" s="203">
        <v>22.2</v>
      </c>
      <c r="K109" s="203">
        <v>245.2</v>
      </c>
      <c r="L109" s="203">
        <v>150.1</v>
      </c>
      <c r="M109" s="203">
        <v>31.5</v>
      </c>
      <c r="N109" s="203">
        <v>22.3</v>
      </c>
      <c r="O109" s="203">
        <v>227.5</v>
      </c>
      <c r="P109" s="203">
        <v>71.099999999999994</v>
      </c>
      <c r="Q109" s="203">
        <v>63.1</v>
      </c>
      <c r="R109" s="203">
        <v>36.1</v>
      </c>
      <c r="S109" s="203">
        <v>95.1</v>
      </c>
      <c r="T109" s="203">
        <v>99.4</v>
      </c>
      <c r="U109" s="203">
        <v>35.9</v>
      </c>
      <c r="V109" s="203">
        <v>144.30000000000001</v>
      </c>
      <c r="W109" s="203">
        <v>98.8</v>
      </c>
      <c r="X109" s="203">
        <v>205.5</v>
      </c>
      <c r="Y109" s="203">
        <v>109.6</v>
      </c>
      <c r="Z109" s="203">
        <v>35.299999999999997</v>
      </c>
      <c r="AA109" s="203">
        <v>127.6</v>
      </c>
      <c r="AB109" s="203">
        <v>21.1</v>
      </c>
      <c r="AC109" s="203">
        <v>49.3</v>
      </c>
      <c r="AD109" s="203">
        <v>19.7</v>
      </c>
      <c r="AE109" s="203">
        <v>3.2</v>
      </c>
      <c r="AF109" s="203">
        <v>159.69999999999999</v>
      </c>
      <c r="AG109" s="203">
        <v>44</v>
      </c>
      <c r="AH109" s="203">
        <v>660.3</v>
      </c>
      <c r="AI109" s="203">
        <v>207.4</v>
      </c>
      <c r="AJ109" s="203">
        <v>8.8000000000000007</v>
      </c>
      <c r="AK109" s="203">
        <v>207</v>
      </c>
      <c r="AL109" s="203">
        <v>109.4</v>
      </c>
      <c r="AM109" s="203">
        <v>57.5</v>
      </c>
      <c r="AN109" s="203">
        <v>219.3</v>
      </c>
      <c r="AO109" s="203">
        <v>107.2</v>
      </c>
      <c r="AP109" s="203">
        <v>27.7</v>
      </c>
      <c r="AQ109" s="203">
        <v>54</v>
      </c>
      <c r="AR109" s="203">
        <v>17</v>
      </c>
      <c r="AS109" s="203">
        <v>105</v>
      </c>
      <c r="AT109" s="203">
        <v>441.6</v>
      </c>
      <c r="AU109" s="203">
        <v>23.4</v>
      </c>
      <c r="AV109" s="203">
        <v>6.6</v>
      </c>
      <c r="AW109" s="203">
        <v>124.5</v>
      </c>
      <c r="AX109" s="203">
        <v>141</v>
      </c>
      <c r="AY109" s="203">
        <v>58.8</v>
      </c>
      <c r="AZ109" s="203">
        <v>95.5</v>
      </c>
      <c r="BA109" s="203">
        <v>10.4</v>
      </c>
      <c r="BB109" s="215">
        <f t="shared" si="5"/>
        <v>5628.8</v>
      </c>
    </row>
    <row r="110" spans="1:54" ht="14" x14ac:dyDescent="0.15">
      <c r="A110" s="6" t="s">
        <v>3124</v>
      </c>
      <c r="B110" s="203">
        <v>1</v>
      </c>
      <c r="C110" s="203">
        <v>1</v>
      </c>
      <c r="D110" s="203">
        <v>3</v>
      </c>
      <c r="E110" s="203">
        <v>2</v>
      </c>
      <c r="F110" s="203">
        <v>11</v>
      </c>
      <c r="G110" s="203">
        <v>1</v>
      </c>
      <c r="H110" s="203">
        <v>1</v>
      </c>
      <c r="I110" s="203">
        <v>1</v>
      </c>
      <c r="J110" s="203">
        <v>1</v>
      </c>
      <c r="K110" s="203">
        <v>7</v>
      </c>
      <c r="L110" s="203">
        <v>2</v>
      </c>
      <c r="M110" s="203">
        <v>1</v>
      </c>
      <c r="N110" s="203">
        <v>1</v>
      </c>
      <c r="O110" s="203">
        <v>3</v>
      </c>
      <c r="P110" s="203">
        <v>1</v>
      </c>
      <c r="Q110" s="203">
        <v>1</v>
      </c>
      <c r="R110" s="203">
        <v>1</v>
      </c>
      <c r="S110" s="203">
        <v>4</v>
      </c>
      <c r="T110" s="203">
        <v>2</v>
      </c>
      <c r="U110" s="203">
        <v>1</v>
      </c>
      <c r="V110" s="203">
        <v>1</v>
      </c>
      <c r="W110" s="203">
        <v>4</v>
      </c>
      <c r="X110" s="203">
        <v>6</v>
      </c>
      <c r="Y110" s="203">
        <v>5</v>
      </c>
      <c r="Z110" s="203">
        <v>2</v>
      </c>
      <c r="AA110" s="203">
        <v>4</v>
      </c>
      <c r="AB110" s="203">
        <v>1</v>
      </c>
      <c r="AC110" s="203">
        <v>1</v>
      </c>
      <c r="AD110" s="203">
        <v>1</v>
      </c>
      <c r="AE110" s="203">
        <v>1</v>
      </c>
      <c r="AF110" s="203">
        <v>5</v>
      </c>
      <c r="AG110" s="203">
        <v>1</v>
      </c>
      <c r="AH110" s="203">
        <v>7</v>
      </c>
      <c r="AI110" s="203">
        <v>1</v>
      </c>
      <c r="AJ110" s="203">
        <v>1</v>
      </c>
      <c r="AK110" s="203">
        <v>5</v>
      </c>
      <c r="AL110" s="203">
        <v>2</v>
      </c>
      <c r="AM110" s="203">
        <v>1</v>
      </c>
      <c r="AN110" s="203">
        <v>8</v>
      </c>
      <c r="AO110" s="203">
        <v>2</v>
      </c>
      <c r="AP110" s="203">
        <v>1</v>
      </c>
      <c r="AQ110" s="203">
        <v>1</v>
      </c>
      <c r="AR110" s="203">
        <v>2</v>
      </c>
      <c r="AS110" s="203">
        <v>4</v>
      </c>
      <c r="AT110" s="203">
        <v>3</v>
      </c>
      <c r="AU110" s="203">
        <v>1</v>
      </c>
      <c r="AV110" s="203">
        <v>1</v>
      </c>
      <c r="AW110" s="203">
        <v>6</v>
      </c>
      <c r="AX110" s="203">
        <v>1</v>
      </c>
      <c r="AY110" s="203">
        <v>1</v>
      </c>
      <c r="AZ110" s="203">
        <v>2</v>
      </c>
      <c r="BA110" s="203">
        <v>1</v>
      </c>
      <c r="BB110" s="215">
        <f t="shared" si="5"/>
        <v>129</v>
      </c>
    </row>
    <row r="111" spans="1:54" ht="14" x14ac:dyDescent="0.15">
      <c r="A111" s="6" t="s">
        <v>3125</v>
      </c>
      <c r="B111" s="203">
        <f>B107+B109</f>
        <v>75.8</v>
      </c>
      <c r="C111" s="203">
        <v>60.3</v>
      </c>
      <c r="D111" s="203">
        <v>162.1</v>
      </c>
      <c r="E111" s="203">
        <f>E107+E109</f>
        <v>63.1</v>
      </c>
      <c r="F111" s="203">
        <v>776.09999999999991</v>
      </c>
      <c r="G111" s="203">
        <v>86.3</v>
      </c>
      <c r="H111" s="203">
        <v>151.19999999999999</v>
      </c>
      <c r="I111" s="203">
        <v>41.5</v>
      </c>
      <c r="J111" s="203">
        <v>208.79999999999998</v>
      </c>
      <c r="K111" s="203">
        <v>607.70000000000005</v>
      </c>
      <c r="L111" s="203">
        <v>170.1</v>
      </c>
      <c r="M111" s="203">
        <v>31.5</v>
      </c>
      <c r="N111" s="203">
        <v>29.8</v>
      </c>
      <c r="O111" s="203">
        <v>378.3</v>
      </c>
      <c r="P111" s="203">
        <f>P107+P109</f>
        <v>94.089999999999989</v>
      </c>
      <c r="Q111" s="203">
        <v>71.599999999999994</v>
      </c>
      <c r="R111" s="203">
        <v>86.4</v>
      </c>
      <c r="S111" s="203">
        <v>113.6</v>
      </c>
      <c r="T111" s="203">
        <v>106.7</v>
      </c>
      <c r="U111" s="203">
        <v>60.8</v>
      </c>
      <c r="V111" s="203">
        <v>274.39999999999998</v>
      </c>
      <c r="W111" s="203">
        <v>324.5</v>
      </c>
      <c r="X111" s="203">
        <v>334.3</v>
      </c>
      <c r="Y111" s="203">
        <f>Y107+Y109</f>
        <v>242.15</v>
      </c>
      <c r="Z111" s="203">
        <f>Z107+Z109</f>
        <v>55.5</v>
      </c>
      <c r="AA111" s="203">
        <v>128.6</v>
      </c>
      <c r="AB111" s="203">
        <v>28.1</v>
      </c>
      <c r="AC111" s="203">
        <v>51.8</v>
      </c>
      <c r="AD111" s="203">
        <v>116.7</v>
      </c>
      <c r="AE111" s="203">
        <v>23.2</v>
      </c>
      <c r="AF111" s="203">
        <v>189.1</v>
      </c>
      <c r="AG111" s="203">
        <v>64.099999999999994</v>
      </c>
      <c r="AH111" s="203">
        <v>2275.8000000000002</v>
      </c>
      <c r="AI111" s="203">
        <v>321.89999999999998</v>
      </c>
      <c r="AJ111" s="203">
        <v>8.8000000000000007</v>
      </c>
      <c r="AK111" s="203">
        <v>254.3</v>
      </c>
      <c r="AL111" s="203">
        <v>129.4</v>
      </c>
      <c r="AM111" s="203">
        <v>78.7</v>
      </c>
      <c r="AN111" s="203">
        <f t="shared" ref="AN111:AP112" si="6">AN107+AN109</f>
        <v>382.70000000000005</v>
      </c>
      <c r="AO111" s="203">
        <f t="shared" si="6"/>
        <v>107.2</v>
      </c>
      <c r="AP111" s="203">
        <f t="shared" si="6"/>
        <v>28.7</v>
      </c>
      <c r="AQ111" s="203">
        <v>71.8</v>
      </c>
      <c r="AR111" s="203">
        <f>AR107+AR109</f>
        <v>23</v>
      </c>
      <c r="AS111" s="203">
        <v>126.8</v>
      </c>
      <c r="AT111" s="203">
        <v>557.4</v>
      </c>
      <c r="AU111" s="203">
        <v>53.2</v>
      </c>
      <c r="AV111" s="203">
        <v>43.6</v>
      </c>
      <c r="AW111" s="203">
        <v>225.6</v>
      </c>
      <c r="AX111" s="203">
        <v>299.39999999999998</v>
      </c>
      <c r="AY111" s="203">
        <v>70.8</v>
      </c>
      <c r="AZ111" s="203">
        <v>195.8</v>
      </c>
      <c r="BA111" s="203">
        <v>15.4</v>
      </c>
      <c r="BB111" s="215">
        <f t="shared" si="5"/>
        <v>10478.540000000001</v>
      </c>
    </row>
    <row r="112" spans="1:54" ht="14" x14ac:dyDescent="0.15">
      <c r="A112" s="6" t="s">
        <v>3126</v>
      </c>
      <c r="B112" s="203">
        <f>B108+B110</f>
        <v>5</v>
      </c>
      <c r="C112" s="203">
        <v>5</v>
      </c>
      <c r="D112" s="203">
        <v>18</v>
      </c>
      <c r="E112" s="203">
        <f>E108+E110</f>
        <v>4</v>
      </c>
      <c r="F112" s="203">
        <v>32</v>
      </c>
      <c r="G112" s="203">
        <v>8</v>
      </c>
      <c r="H112" s="203">
        <v>11</v>
      </c>
      <c r="I112" s="203">
        <v>3</v>
      </c>
      <c r="J112" s="203">
        <v>24</v>
      </c>
      <c r="K112" s="203">
        <v>31</v>
      </c>
      <c r="L112" s="203">
        <v>11</v>
      </c>
      <c r="M112" s="203">
        <v>3</v>
      </c>
      <c r="N112" s="203">
        <v>4</v>
      </c>
      <c r="O112" s="203">
        <v>21</v>
      </c>
      <c r="P112" s="203">
        <f>P108+P110</f>
        <v>7</v>
      </c>
      <c r="Q112" s="203">
        <v>4</v>
      </c>
      <c r="R112" s="203">
        <v>5</v>
      </c>
      <c r="S112" s="203">
        <v>12</v>
      </c>
      <c r="T112" s="203">
        <v>14</v>
      </c>
      <c r="U112" s="203">
        <v>6</v>
      </c>
      <c r="V112" s="203">
        <v>23</v>
      </c>
      <c r="W112" s="203">
        <v>38</v>
      </c>
      <c r="X112" s="203">
        <v>22</v>
      </c>
      <c r="Y112" s="203">
        <f>Y108+Y110</f>
        <v>22</v>
      </c>
      <c r="Z112" s="203">
        <f>Z108+Z110</f>
        <v>7</v>
      </c>
      <c r="AA112" s="203">
        <v>6</v>
      </c>
      <c r="AB112" s="203">
        <v>5</v>
      </c>
      <c r="AC112" s="203">
        <v>5</v>
      </c>
      <c r="AD112" s="203">
        <v>6</v>
      </c>
      <c r="AE112" s="203">
        <v>2</v>
      </c>
      <c r="AF112" s="203">
        <v>12</v>
      </c>
      <c r="AG112" s="203">
        <v>8</v>
      </c>
      <c r="AH112" s="203">
        <v>63</v>
      </c>
      <c r="AI112" s="203">
        <v>14</v>
      </c>
      <c r="AJ112" s="203">
        <v>1</v>
      </c>
      <c r="AK112" s="203">
        <v>12</v>
      </c>
      <c r="AL112" s="203">
        <v>11</v>
      </c>
      <c r="AM112" s="203">
        <v>6</v>
      </c>
      <c r="AN112" s="203">
        <f t="shared" si="6"/>
        <v>25</v>
      </c>
      <c r="AO112" s="203">
        <f t="shared" si="6"/>
        <v>2</v>
      </c>
      <c r="AP112" s="203">
        <f t="shared" si="6"/>
        <v>2</v>
      </c>
      <c r="AQ112" s="203">
        <v>13</v>
      </c>
      <c r="AR112" s="203">
        <f>AR108+AR110</f>
        <v>5</v>
      </c>
      <c r="AS112" s="203">
        <v>12</v>
      </c>
      <c r="AT112" s="203">
        <v>66</v>
      </c>
      <c r="AU112" s="203">
        <v>10</v>
      </c>
      <c r="AV112" s="203">
        <v>7</v>
      </c>
      <c r="AW112" s="203">
        <v>16</v>
      </c>
      <c r="AX112" s="203">
        <v>30</v>
      </c>
      <c r="AY112" s="203">
        <v>4</v>
      </c>
      <c r="AZ112" s="203">
        <v>20</v>
      </c>
      <c r="BA112" s="203">
        <v>2</v>
      </c>
      <c r="BB112" s="215">
        <f t="shared" si="5"/>
        <v>705</v>
      </c>
    </row>
    <row r="113" spans="1:53" ht="28" x14ac:dyDescent="0.15">
      <c r="A113" s="6" t="s">
        <v>6738</v>
      </c>
      <c r="B113" s="203">
        <v>1695300</v>
      </c>
      <c r="C113" s="203">
        <v>171200</v>
      </c>
      <c r="D113" s="203">
        <v>2263000</v>
      </c>
      <c r="E113" s="203">
        <v>1149900</v>
      </c>
      <c r="F113" s="203">
        <v>10813600</v>
      </c>
      <c r="G113" s="203">
        <v>1308500</v>
      </c>
      <c r="H113" s="203">
        <v>786300</v>
      </c>
      <c r="I113" s="203">
        <v>231200</v>
      </c>
      <c r="J113" s="203">
        <v>170900</v>
      </c>
      <c r="K113" s="203">
        <v>6721000</v>
      </c>
      <c r="L113" s="203">
        <v>3281800</v>
      </c>
      <c r="M113" s="203">
        <v>282900</v>
      </c>
      <c r="N113" s="203">
        <v>558200</v>
      </c>
      <c r="O113" s="203">
        <v>3271900</v>
      </c>
      <c r="P113" s="203">
        <v>1946800</v>
      </c>
      <c r="Q113" s="203">
        <v>840200</v>
      </c>
      <c r="R113" s="203">
        <v>790300</v>
      </c>
      <c r="S113" s="203">
        <v>1496800</v>
      </c>
      <c r="T113" s="203">
        <v>1697100</v>
      </c>
      <c r="U113" s="203">
        <v>377800</v>
      </c>
      <c r="V113" s="203">
        <v>1247200</v>
      </c>
      <c r="W113" s="203">
        <v>1389400</v>
      </c>
      <c r="X113" s="203">
        <v>2908700</v>
      </c>
      <c r="Y113" s="203">
        <v>1213500</v>
      </c>
      <c r="Z113" s="203">
        <v>1180300</v>
      </c>
      <c r="AA113" s="203">
        <v>1845800</v>
      </c>
      <c r="AB113" s="203">
        <v>321300</v>
      </c>
      <c r="AC113" s="203">
        <v>496300</v>
      </c>
      <c r="AD113" s="203">
        <v>924600</v>
      </c>
      <c r="AE113" s="203">
        <v>252000</v>
      </c>
      <c r="AF113" s="203">
        <v>1846900</v>
      </c>
      <c r="AG113" s="203">
        <v>768700</v>
      </c>
      <c r="AH113" s="203">
        <v>5181000</v>
      </c>
      <c r="AI113" s="203">
        <v>3255600</v>
      </c>
      <c r="AJ113" s="203">
        <v>183000</v>
      </c>
      <c r="AK113" s="203">
        <v>3395200</v>
      </c>
      <c r="AL113" s="203">
        <v>1352200</v>
      </c>
      <c r="AM113" s="203">
        <v>1140100</v>
      </c>
      <c r="AN113" s="203">
        <v>3375300</v>
      </c>
      <c r="AO113" s="203">
        <v>2304500</v>
      </c>
      <c r="AP113" s="203">
        <v>242300</v>
      </c>
      <c r="AQ113" s="203">
        <v>1634500</v>
      </c>
      <c r="AR113" s="203">
        <v>243500</v>
      </c>
      <c r="AS113" s="203">
        <v>2166500</v>
      </c>
      <c r="AT113" s="203">
        <v>9223400</v>
      </c>
      <c r="AU113" s="203">
        <v>763100</v>
      </c>
      <c r="AV113" s="203">
        <v>152600</v>
      </c>
      <c r="AW113" s="203">
        <v>1917700</v>
      </c>
      <c r="AX113" s="203">
        <v>1733600</v>
      </c>
      <c r="AY113" s="203">
        <v>641700</v>
      </c>
      <c r="AZ113" s="203">
        <v>1400900</v>
      </c>
      <c r="BA113" s="203">
        <v>144900</v>
      </c>
    </row>
    <row r="114" spans="1:53" ht="28" x14ac:dyDescent="0.15">
      <c r="A114" s="6" t="s">
        <v>3127</v>
      </c>
      <c r="B114" s="203">
        <f>B111/B113*10000</f>
        <v>0.44711850409956938</v>
      </c>
      <c r="C114" s="203">
        <v>3.5221962616822426</v>
      </c>
      <c r="D114" s="203">
        <v>0.71630578877596107</v>
      </c>
      <c r="E114" s="203">
        <f>E111/E113*10000</f>
        <v>0.54874336898860776</v>
      </c>
      <c r="F114" s="203">
        <v>0.71770733150847077</v>
      </c>
      <c r="G114" s="203">
        <v>0.65953381734810845</v>
      </c>
      <c r="H114" s="203">
        <v>1.9229301793208697</v>
      </c>
      <c r="I114" s="203">
        <v>1.7949826989619377</v>
      </c>
      <c r="J114" s="203">
        <v>12.217671152720889</v>
      </c>
      <c r="K114" s="203">
        <v>0.90418092545752127</v>
      </c>
      <c r="L114" s="203">
        <v>0.51831312084831493</v>
      </c>
      <c r="M114" s="203">
        <v>1.1134676564156947</v>
      </c>
      <c r="N114" s="203">
        <v>0.53385883195987105</v>
      </c>
      <c r="O114" s="203">
        <v>1.1562089305907883</v>
      </c>
      <c r="P114" s="203">
        <f>P111/P113*10000</f>
        <v>0.48330593794945548</v>
      </c>
      <c r="Q114" s="203">
        <v>0.85217805284456072</v>
      </c>
      <c r="R114" s="203">
        <v>1.0932557256737949</v>
      </c>
      <c r="S114" s="203">
        <v>0.75895243185462313</v>
      </c>
      <c r="T114" s="203">
        <v>0.62871958046078602</v>
      </c>
      <c r="U114" s="203">
        <v>1.609317098994177</v>
      </c>
      <c r="V114" s="203">
        <v>2.2001282873636945</v>
      </c>
      <c r="W114" s="203">
        <v>2.3355405210882396</v>
      </c>
      <c r="X114" s="203">
        <v>1.1493106886237838</v>
      </c>
      <c r="Y114" s="203">
        <f>Y111/Y113*10000</f>
        <v>1.9954676555418214</v>
      </c>
      <c r="Z114" s="203">
        <f>Z111/Z113*10000</f>
        <v>0.47021943573667707</v>
      </c>
      <c r="AA114" s="203">
        <v>0.69671687073355715</v>
      </c>
      <c r="AB114" s="203">
        <v>0.87457205104263935</v>
      </c>
      <c r="AC114" s="203">
        <v>1.0437235543018335</v>
      </c>
      <c r="AD114" s="203">
        <v>1.2621674237508114</v>
      </c>
      <c r="AE114" s="203">
        <v>0.92063492063492058</v>
      </c>
      <c r="AF114" s="203">
        <v>1.0238778493692133</v>
      </c>
      <c r="AG114" s="203">
        <v>0.83387537400806544</v>
      </c>
      <c r="AH114" s="203">
        <v>4.3925883034163293</v>
      </c>
      <c r="AI114" s="203">
        <v>0.98875783265757466</v>
      </c>
      <c r="AJ114" s="203">
        <v>0.48087431693989074</v>
      </c>
      <c r="AK114" s="203">
        <v>0.74899858623939675</v>
      </c>
      <c r="AL114" s="203">
        <v>0.95695902972933</v>
      </c>
      <c r="AM114" s="203">
        <v>0.69029032541005175</v>
      </c>
      <c r="AN114" s="203">
        <f>AN111/AN113*10000</f>
        <v>1.1338251414689067</v>
      </c>
      <c r="AO114" s="203">
        <f>AO111/AO113*10000</f>
        <v>0.46517682794532439</v>
      </c>
      <c r="AP114" s="203">
        <f>AP111/AP113*10000</f>
        <v>1.1844820470491126</v>
      </c>
      <c r="AQ114" s="203">
        <v>0.43927806668706021</v>
      </c>
      <c r="AR114" s="203">
        <f>AR111/AR113*10000</f>
        <v>0.94455852156057496</v>
      </c>
      <c r="AS114" s="203">
        <v>0.58527579044541889</v>
      </c>
      <c r="AT114" s="203">
        <v>0.60433245874623231</v>
      </c>
      <c r="AU114" s="203">
        <v>0.69715633599790328</v>
      </c>
      <c r="AV114" s="203">
        <v>2.8571428571428572</v>
      </c>
      <c r="AW114" s="203">
        <v>1.1764092402356991</v>
      </c>
      <c r="AX114" s="203">
        <v>1.7270419935394552</v>
      </c>
      <c r="AY114" s="203">
        <v>1.1033193080878916</v>
      </c>
      <c r="AZ114" s="203">
        <v>1.3976729245485047</v>
      </c>
      <c r="BA114" s="203">
        <v>1.0628019323671498</v>
      </c>
    </row>
    <row r="115" spans="1:53" ht="28" x14ac:dyDescent="0.15">
      <c r="A115" s="132" t="s">
        <v>3133</v>
      </c>
      <c r="B115" s="172">
        <f>B114/$B$80*100</f>
        <v>4.4711850409956941</v>
      </c>
      <c r="C115" s="172">
        <v>35.221962616822431</v>
      </c>
      <c r="D115" s="172">
        <v>7.1630578877596109</v>
      </c>
      <c r="E115" s="172">
        <f>E114/$B$80*100</f>
        <v>5.4874336898860774</v>
      </c>
      <c r="F115" s="172">
        <v>7.1770733150847077</v>
      </c>
      <c r="G115" s="172">
        <v>6.5953381734810845</v>
      </c>
      <c r="H115" s="172">
        <v>19.229301793208698</v>
      </c>
      <c r="I115" s="172">
        <v>17.949826989619378</v>
      </c>
      <c r="J115" s="172">
        <v>122.17671152720891</v>
      </c>
      <c r="K115" s="172">
        <v>9.0418092545752131</v>
      </c>
      <c r="L115" s="172">
        <v>5.1831312084831493</v>
      </c>
      <c r="M115" s="172">
        <v>11.134676564156946</v>
      </c>
      <c r="N115" s="172">
        <v>5.3385883195987107</v>
      </c>
      <c r="O115" s="172">
        <v>11.562089305907882</v>
      </c>
      <c r="P115" s="172">
        <f>P114/$B$80*100</f>
        <v>4.8330593794945544</v>
      </c>
      <c r="Q115" s="172">
        <v>8.521780528445607</v>
      </c>
      <c r="R115" s="172">
        <v>10.932557256737949</v>
      </c>
      <c r="S115" s="172">
        <v>7.5895243185462311</v>
      </c>
      <c r="T115" s="172">
        <v>6.2871958046078609</v>
      </c>
      <c r="U115" s="172">
        <v>16.093170989941768</v>
      </c>
      <c r="V115" s="172">
        <v>22.001282873636946</v>
      </c>
      <c r="W115" s="172">
        <v>23.355405210882395</v>
      </c>
      <c r="X115" s="172">
        <v>11.49310688623784</v>
      </c>
      <c r="Y115" s="172">
        <f>Y114/$B$80*100</f>
        <v>19.954676555418214</v>
      </c>
      <c r="Z115" s="172">
        <f>Z114/$B$80*100</f>
        <v>4.7021943573667704</v>
      </c>
      <c r="AA115" s="172">
        <v>6.9671687073355724</v>
      </c>
      <c r="AB115" s="172">
        <v>8.7457205104263949</v>
      </c>
      <c r="AC115" s="172">
        <v>10.437235543018335</v>
      </c>
      <c r="AD115" s="172">
        <v>12.621674237508113</v>
      </c>
      <c r="AE115" s="172">
        <v>9.2063492063492056</v>
      </c>
      <c r="AF115" s="172">
        <v>10.238778493692132</v>
      </c>
      <c r="AG115" s="172">
        <v>8.3387537400806533</v>
      </c>
      <c r="AH115" s="172">
        <v>43.925883034163292</v>
      </c>
      <c r="AI115" s="172">
        <v>9.8875783265757473</v>
      </c>
      <c r="AJ115" s="172">
        <v>4.8087431693989071</v>
      </c>
      <c r="AK115" s="172">
        <v>7.4899858623939677</v>
      </c>
      <c r="AL115" s="172">
        <v>9.5695902972932991</v>
      </c>
      <c r="AM115" s="172">
        <v>6.9029032541005177</v>
      </c>
      <c r="AN115" s="172">
        <f>AN114/$B$80*100</f>
        <v>11.338251414689067</v>
      </c>
      <c r="AO115" s="172">
        <f>AO114/$B$80*100</f>
        <v>4.6517682794532433</v>
      </c>
      <c r="AP115" s="172">
        <f>AP114/$B$80*100</f>
        <v>11.844820470491127</v>
      </c>
      <c r="AQ115" s="172">
        <v>4.3927806668706024</v>
      </c>
      <c r="AR115" s="172">
        <f>AR114/$B$80*100</f>
        <v>9.4455852156057496</v>
      </c>
      <c r="AS115" s="172">
        <v>5.8527579044541884</v>
      </c>
      <c r="AT115" s="172">
        <v>6.0433245874623234</v>
      </c>
      <c r="AU115" s="172">
        <v>6.971563359979033</v>
      </c>
      <c r="AV115" s="172">
        <v>28.571428571428569</v>
      </c>
      <c r="AW115" s="172">
        <v>11.764092402356992</v>
      </c>
      <c r="AX115" s="172">
        <v>17.27041993539455</v>
      </c>
      <c r="AY115" s="172">
        <v>11.033193080878915</v>
      </c>
      <c r="AZ115" s="172">
        <v>13.976729245485048</v>
      </c>
      <c r="BA115" s="172">
        <v>10.628019323671497</v>
      </c>
    </row>
    <row r="122" spans="1:53" x14ac:dyDescent="0.15">
      <c r="A122" s="4" t="s">
        <v>6739</v>
      </c>
    </row>
    <row r="124" spans="1:53" ht="56" x14ac:dyDescent="0.15">
      <c r="A124" s="7" t="s">
        <v>3122</v>
      </c>
      <c r="B124" s="7" t="s">
        <v>3141</v>
      </c>
      <c r="C124" s="7" t="s">
        <v>3123</v>
      </c>
      <c r="D124" s="7" t="s">
        <v>3142</v>
      </c>
      <c r="E124" s="7" t="s">
        <v>3124</v>
      </c>
      <c r="F124" s="7" t="s">
        <v>3125</v>
      </c>
      <c r="G124" s="7" t="s">
        <v>3126</v>
      </c>
      <c r="H124" s="7" t="s">
        <v>6720</v>
      </c>
      <c r="I124" s="7" t="s">
        <v>3127</v>
      </c>
      <c r="J124" s="7" t="s">
        <v>3133</v>
      </c>
      <c r="K124" s="7"/>
    </row>
    <row r="125" spans="1:53" x14ac:dyDescent="0.15">
      <c r="A125" t="s">
        <v>1618</v>
      </c>
      <c r="B125">
        <v>186.6</v>
      </c>
      <c r="C125">
        <v>23</v>
      </c>
      <c r="D125">
        <v>22.2</v>
      </c>
      <c r="E125">
        <v>1</v>
      </c>
      <c r="F125">
        <v>208.79999999999998</v>
      </c>
      <c r="G125">
        <v>24</v>
      </c>
      <c r="H125" s="204">
        <v>170900</v>
      </c>
      <c r="I125" s="121">
        <v>12.217671152720889</v>
      </c>
      <c r="J125" s="121">
        <v>122.17671152720891</v>
      </c>
    </row>
    <row r="126" spans="1:53" x14ac:dyDescent="0.15">
      <c r="A126" t="s">
        <v>2135</v>
      </c>
      <c r="B126">
        <v>1615.5</v>
      </c>
      <c r="C126">
        <v>56</v>
      </c>
      <c r="D126">
        <v>660.3</v>
      </c>
      <c r="E126">
        <v>7</v>
      </c>
      <c r="F126">
        <v>2275.8000000000002</v>
      </c>
      <c r="G126">
        <v>63</v>
      </c>
      <c r="H126" s="204">
        <v>5181000</v>
      </c>
      <c r="I126" s="121">
        <v>4.3925883034163293</v>
      </c>
      <c r="J126" s="121">
        <v>43.925883034163292</v>
      </c>
    </row>
    <row r="127" spans="1:53" x14ac:dyDescent="0.15">
      <c r="A127" t="s">
        <v>1112</v>
      </c>
      <c r="B127">
        <v>24.4</v>
      </c>
      <c r="C127">
        <v>4</v>
      </c>
      <c r="D127">
        <v>35.9</v>
      </c>
      <c r="E127">
        <v>1</v>
      </c>
      <c r="F127">
        <v>60.3</v>
      </c>
      <c r="G127">
        <v>5</v>
      </c>
      <c r="H127" s="204">
        <v>171200</v>
      </c>
      <c r="I127" s="121">
        <v>3.5221962616822426</v>
      </c>
      <c r="J127" s="121">
        <v>35.221962616822431</v>
      </c>
    </row>
    <row r="128" spans="1:53" x14ac:dyDescent="0.15">
      <c r="A128" t="s">
        <v>2826</v>
      </c>
      <c r="B128">
        <v>37</v>
      </c>
      <c r="C128">
        <v>6</v>
      </c>
      <c r="D128">
        <v>6.6</v>
      </c>
      <c r="E128">
        <v>1</v>
      </c>
      <c r="F128">
        <v>43.6</v>
      </c>
      <c r="G128">
        <v>7</v>
      </c>
      <c r="H128" s="204">
        <v>152600</v>
      </c>
      <c r="I128" s="121">
        <v>2.8571428571428572</v>
      </c>
      <c r="J128" s="121">
        <v>28.571428571428569</v>
      </c>
    </row>
    <row r="129" spans="1:10" x14ac:dyDescent="0.15">
      <c r="A129" t="s">
        <v>411</v>
      </c>
      <c r="B129">
        <v>225.7</v>
      </c>
      <c r="C129">
        <v>34</v>
      </c>
      <c r="D129">
        <v>98.8</v>
      </c>
      <c r="E129">
        <v>4</v>
      </c>
      <c r="F129">
        <v>324.5</v>
      </c>
      <c r="G129">
        <v>38</v>
      </c>
      <c r="H129" s="204">
        <v>1389400</v>
      </c>
      <c r="I129" s="121">
        <v>2.3355405210882396</v>
      </c>
      <c r="J129" s="121">
        <v>23.355405210882395</v>
      </c>
    </row>
    <row r="130" spans="1:10" x14ac:dyDescent="0.15">
      <c r="A130" t="s">
        <v>523</v>
      </c>
      <c r="B130">
        <v>130.1</v>
      </c>
      <c r="C130">
        <v>22</v>
      </c>
      <c r="D130">
        <v>144.30000000000001</v>
      </c>
      <c r="E130">
        <v>1</v>
      </c>
      <c r="F130">
        <v>274.39999999999998</v>
      </c>
      <c r="G130">
        <v>23</v>
      </c>
      <c r="H130" s="204">
        <v>1247200</v>
      </c>
      <c r="I130" s="121">
        <v>2.2001282873636945</v>
      </c>
      <c r="J130" s="121">
        <v>22.001282873636946</v>
      </c>
    </row>
    <row r="131" spans="1:10" x14ac:dyDescent="0.15">
      <c r="A131" t="s">
        <v>1830</v>
      </c>
      <c r="B131">
        <v>132.55000000000001</v>
      </c>
      <c r="C131">
        <v>17</v>
      </c>
      <c r="D131">
        <v>109.6</v>
      </c>
      <c r="E131">
        <v>5</v>
      </c>
      <c r="F131">
        <v>242.15</v>
      </c>
      <c r="G131">
        <v>22</v>
      </c>
      <c r="H131" s="204">
        <v>1213500</v>
      </c>
      <c r="I131" s="121">
        <v>1.9954676555418214</v>
      </c>
      <c r="J131" s="121">
        <v>19.954676555418214</v>
      </c>
    </row>
    <row r="132" spans="1:10" x14ac:dyDescent="0.15">
      <c r="A132" t="s">
        <v>1422</v>
      </c>
      <c r="B132">
        <v>139.19999999999999</v>
      </c>
      <c r="C132">
        <v>10</v>
      </c>
      <c r="D132">
        <v>12</v>
      </c>
      <c r="E132">
        <v>1</v>
      </c>
      <c r="F132">
        <v>151.19999999999999</v>
      </c>
      <c r="G132">
        <v>11</v>
      </c>
      <c r="H132" s="204">
        <v>786300</v>
      </c>
      <c r="I132" s="121">
        <v>1.9229301793208697</v>
      </c>
      <c r="J132" s="121">
        <v>19.229301793208698</v>
      </c>
    </row>
    <row r="133" spans="1:10" x14ac:dyDescent="0.15">
      <c r="A133" t="s">
        <v>1514</v>
      </c>
      <c r="B133">
        <v>30</v>
      </c>
      <c r="C133">
        <v>2</v>
      </c>
      <c r="D133">
        <v>11.5</v>
      </c>
      <c r="E133">
        <v>1</v>
      </c>
      <c r="F133">
        <v>41.5</v>
      </c>
      <c r="G133">
        <v>3</v>
      </c>
      <c r="H133" s="204">
        <v>231200</v>
      </c>
      <c r="I133" s="121">
        <v>1.7949826989619377</v>
      </c>
      <c r="J133" s="121">
        <v>17.949826989619378</v>
      </c>
    </row>
    <row r="134" spans="1:10" x14ac:dyDescent="0.15">
      <c r="A134" t="s">
        <v>2957</v>
      </c>
      <c r="B134">
        <v>158.4</v>
      </c>
      <c r="C134">
        <v>29</v>
      </c>
      <c r="D134">
        <v>141</v>
      </c>
      <c r="E134">
        <v>1</v>
      </c>
      <c r="F134">
        <v>299.39999999999998</v>
      </c>
      <c r="G134">
        <v>30</v>
      </c>
      <c r="H134" s="204">
        <v>1733600</v>
      </c>
      <c r="I134" s="121">
        <v>1.7270419935394552</v>
      </c>
      <c r="J134" s="121">
        <v>17.27041993539455</v>
      </c>
    </row>
    <row r="135" spans="1:10" x14ac:dyDescent="0.15">
      <c r="A135" t="s">
        <v>528</v>
      </c>
      <c r="B135">
        <v>24.9</v>
      </c>
      <c r="C135">
        <v>5</v>
      </c>
      <c r="D135">
        <v>35.9</v>
      </c>
      <c r="E135">
        <v>1</v>
      </c>
      <c r="F135">
        <v>60.8</v>
      </c>
      <c r="G135">
        <v>6</v>
      </c>
      <c r="H135" s="204">
        <v>377800</v>
      </c>
      <c r="I135" s="121">
        <v>1.609317098994177</v>
      </c>
      <c r="J135" s="121">
        <v>16.093170989941768</v>
      </c>
    </row>
    <row r="136" spans="1:10" x14ac:dyDescent="0.15">
      <c r="A136" t="s">
        <v>2963</v>
      </c>
      <c r="B136">
        <v>100.3</v>
      </c>
      <c r="C136">
        <v>18</v>
      </c>
      <c r="D136">
        <v>95.5</v>
      </c>
      <c r="E136">
        <v>2</v>
      </c>
      <c r="F136">
        <v>195.8</v>
      </c>
      <c r="G136">
        <v>20</v>
      </c>
      <c r="H136" s="204">
        <v>1400900</v>
      </c>
      <c r="I136" s="121">
        <v>1.3976729245485047</v>
      </c>
      <c r="J136" s="121">
        <v>13.976729245485048</v>
      </c>
    </row>
    <row r="137" spans="1:10" x14ac:dyDescent="0.15">
      <c r="A137" t="s">
        <v>1998</v>
      </c>
      <c r="B137">
        <v>97</v>
      </c>
      <c r="C137">
        <v>5</v>
      </c>
      <c r="D137">
        <v>19.7</v>
      </c>
      <c r="E137">
        <v>1</v>
      </c>
      <c r="F137">
        <v>116.7</v>
      </c>
      <c r="G137">
        <v>6</v>
      </c>
      <c r="H137" s="204">
        <v>924600</v>
      </c>
      <c r="I137" s="121">
        <v>1.2621674237508114</v>
      </c>
      <c r="J137" s="121">
        <v>12.621674237508113</v>
      </c>
    </row>
    <row r="138" spans="1:10" x14ac:dyDescent="0.15">
      <c r="A138" t="s">
        <v>2483</v>
      </c>
      <c r="B138">
        <v>1</v>
      </c>
      <c r="C138">
        <v>1</v>
      </c>
      <c r="D138">
        <v>27.7</v>
      </c>
      <c r="E138">
        <v>1</v>
      </c>
      <c r="F138">
        <v>28.7</v>
      </c>
      <c r="G138">
        <v>2</v>
      </c>
      <c r="H138" s="204">
        <v>242300</v>
      </c>
      <c r="I138" s="121">
        <v>1.1844820470491126</v>
      </c>
      <c r="J138" s="121">
        <v>11.844820470491127</v>
      </c>
    </row>
    <row r="139" spans="1:10" x14ac:dyDescent="0.15">
      <c r="A139" t="s">
        <v>2783</v>
      </c>
      <c r="B139">
        <v>101.1</v>
      </c>
      <c r="C139">
        <v>10</v>
      </c>
      <c r="D139">
        <v>124.5</v>
      </c>
      <c r="E139">
        <v>6</v>
      </c>
      <c r="F139">
        <v>225.6</v>
      </c>
      <c r="G139">
        <v>16</v>
      </c>
      <c r="H139" s="204">
        <v>1917700</v>
      </c>
      <c r="I139" s="121">
        <v>1.1764092402356991</v>
      </c>
      <c r="J139" s="121">
        <v>11.764092402356992</v>
      </c>
    </row>
    <row r="140" spans="1:10" x14ac:dyDescent="0.15">
      <c r="A140" t="s">
        <v>766</v>
      </c>
      <c r="B140">
        <v>150.80000000000001</v>
      </c>
      <c r="C140">
        <v>18</v>
      </c>
      <c r="D140">
        <v>227.5</v>
      </c>
      <c r="E140">
        <v>3</v>
      </c>
      <c r="F140">
        <v>378.3</v>
      </c>
      <c r="G140">
        <v>21</v>
      </c>
      <c r="H140" s="204">
        <v>3271900</v>
      </c>
      <c r="I140" s="121">
        <v>1.1562089305907883</v>
      </c>
      <c r="J140" s="121">
        <v>11.562089305907882</v>
      </c>
    </row>
    <row r="141" spans="1:10" x14ac:dyDescent="0.15">
      <c r="A141" s="148" t="s">
        <v>852</v>
      </c>
      <c r="B141" s="217">
        <v>128.80000000000001</v>
      </c>
      <c r="C141" s="217">
        <v>16</v>
      </c>
      <c r="D141" s="217">
        <v>205.5</v>
      </c>
      <c r="E141" s="217">
        <v>6</v>
      </c>
      <c r="F141" s="217">
        <v>334.3</v>
      </c>
      <c r="G141" s="217">
        <v>22</v>
      </c>
      <c r="H141" s="218">
        <v>2908700</v>
      </c>
      <c r="I141" s="165">
        <v>1.1493106886237838</v>
      </c>
      <c r="J141" s="165">
        <v>11.49310688623784</v>
      </c>
    </row>
    <row r="142" spans="1:10" x14ac:dyDescent="0.15">
      <c r="A142" t="s">
        <v>2395</v>
      </c>
      <c r="B142">
        <v>163.4</v>
      </c>
      <c r="C142">
        <v>17</v>
      </c>
      <c r="D142">
        <v>219.3</v>
      </c>
      <c r="E142">
        <v>8</v>
      </c>
      <c r="F142">
        <v>382.70000000000005</v>
      </c>
      <c r="G142">
        <v>25</v>
      </c>
      <c r="H142" s="204">
        <v>3375300</v>
      </c>
      <c r="I142" s="121">
        <v>1.1338251414689067</v>
      </c>
      <c r="J142" s="121">
        <v>11.338251414689067</v>
      </c>
    </row>
    <row r="143" spans="1:10" x14ac:dyDescent="0.15">
      <c r="A143" t="s">
        <v>1798</v>
      </c>
      <c r="B143">
        <v>0</v>
      </c>
      <c r="C143">
        <v>2</v>
      </c>
      <c r="D143">
        <v>31.5</v>
      </c>
      <c r="E143">
        <v>1</v>
      </c>
      <c r="F143">
        <v>31.5</v>
      </c>
      <c r="G143">
        <v>3</v>
      </c>
      <c r="H143" s="204">
        <v>282900</v>
      </c>
      <c r="I143" s="121">
        <v>1.1134676564156947</v>
      </c>
      <c r="J143" s="121">
        <v>11.134676564156946</v>
      </c>
    </row>
    <row r="144" spans="1:10" x14ac:dyDescent="0.15">
      <c r="A144" t="s">
        <v>3048</v>
      </c>
      <c r="B144">
        <v>12</v>
      </c>
      <c r="C144">
        <v>3</v>
      </c>
      <c r="D144">
        <v>58.8</v>
      </c>
      <c r="E144">
        <v>1</v>
      </c>
      <c r="F144">
        <v>70.8</v>
      </c>
      <c r="G144">
        <v>4</v>
      </c>
      <c r="H144" s="204">
        <v>641700</v>
      </c>
      <c r="I144" s="121">
        <v>1.1033193080878916</v>
      </c>
      <c r="J144" s="121">
        <v>11.033193080878915</v>
      </c>
    </row>
    <row r="145" spans="1:10" x14ac:dyDescent="0.15">
      <c r="A145" t="s">
        <v>330</v>
      </c>
      <c r="B145">
        <v>50.3</v>
      </c>
      <c r="C145">
        <v>4</v>
      </c>
      <c r="D145">
        <v>36.1</v>
      </c>
      <c r="E145">
        <v>1</v>
      </c>
      <c r="F145">
        <v>86.4</v>
      </c>
      <c r="G145">
        <v>5</v>
      </c>
      <c r="H145" s="204">
        <v>790300</v>
      </c>
      <c r="I145" s="121">
        <v>1.0932557256737949</v>
      </c>
      <c r="J145" s="121">
        <v>10.932557256737949</v>
      </c>
    </row>
    <row r="146" spans="1:10" x14ac:dyDescent="0.15">
      <c r="A146" t="s">
        <v>3115</v>
      </c>
      <c r="B146">
        <v>5</v>
      </c>
      <c r="C146">
        <v>1</v>
      </c>
      <c r="D146">
        <v>10.4</v>
      </c>
      <c r="E146">
        <v>1</v>
      </c>
      <c r="F146">
        <v>15.4</v>
      </c>
      <c r="G146">
        <v>2</v>
      </c>
      <c r="H146" s="204">
        <v>144900</v>
      </c>
      <c r="I146" s="121">
        <v>1.0628019323671498</v>
      </c>
      <c r="J146" s="121">
        <v>10.628019323671497</v>
      </c>
    </row>
    <row r="147" spans="1:10" x14ac:dyDescent="0.15">
      <c r="A147" t="s">
        <v>1916</v>
      </c>
      <c r="B147">
        <v>2.5</v>
      </c>
      <c r="C147">
        <v>4</v>
      </c>
      <c r="D147">
        <v>49.3</v>
      </c>
      <c r="E147">
        <v>1</v>
      </c>
      <c r="F147">
        <v>51.8</v>
      </c>
      <c r="G147">
        <v>5</v>
      </c>
      <c r="H147" s="204">
        <v>496300</v>
      </c>
      <c r="I147" s="121">
        <v>1.0437235543018335</v>
      </c>
      <c r="J147" s="121">
        <v>10.437235543018335</v>
      </c>
    </row>
    <row r="148" spans="1:10" x14ac:dyDescent="0.15">
      <c r="A148" t="s">
        <v>2004</v>
      </c>
      <c r="B148">
        <v>29.4</v>
      </c>
      <c r="C148">
        <v>7</v>
      </c>
      <c r="D148">
        <v>159.69999999999999</v>
      </c>
      <c r="E148">
        <v>5</v>
      </c>
      <c r="F148">
        <v>189.1</v>
      </c>
      <c r="G148">
        <v>12</v>
      </c>
      <c r="H148" s="204">
        <v>1846900</v>
      </c>
      <c r="I148" s="121">
        <v>1.0238778493692133</v>
      </c>
      <c r="J148" s="121">
        <v>10.238778493692132</v>
      </c>
    </row>
    <row r="149" spans="1:10" x14ac:dyDescent="0.15">
      <c r="A149" t="s">
        <v>667</v>
      </c>
      <c r="B149">
        <v>114.5</v>
      </c>
      <c r="C149">
        <v>13</v>
      </c>
      <c r="D149">
        <v>207.4</v>
      </c>
      <c r="E149">
        <v>1</v>
      </c>
      <c r="F149">
        <v>321.89999999999998</v>
      </c>
      <c r="G149">
        <v>14</v>
      </c>
      <c r="H149" s="204">
        <v>3255600</v>
      </c>
      <c r="I149" s="121">
        <v>0.98875783265757466</v>
      </c>
      <c r="J149" s="121">
        <v>9.8875783265757473</v>
      </c>
    </row>
    <row r="150" spans="1:10" x14ac:dyDescent="0.15">
      <c r="A150" t="s">
        <v>2275</v>
      </c>
      <c r="B150">
        <v>20</v>
      </c>
      <c r="C150">
        <v>9</v>
      </c>
      <c r="D150">
        <v>109.4</v>
      </c>
      <c r="E150">
        <v>2</v>
      </c>
      <c r="F150">
        <v>129.4</v>
      </c>
      <c r="G150">
        <v>11</v>
      </c>
      <c r="H150" s="204">
        <v>1352200</v>
      </c>
      <c r="I150" s="121">
        <v>0.95695902972933</v>
      </c>
      <c r="J150" s="121">
        <v>9.5695902972932991</v>
      </c>
    </row>
    <row r="151" spans="1:10" x14ac:dyDescent="0.15">
      <c r="A151" t="s">
        <v>2574</v>
      </c>
      <c r="B151">
        <v>6</v>
      </c>
      <c r="C151">
        <v>3</v>
      </c>
      <c r="D151">
        <v>17</v>
      </c>
      <c r="E151">
        <v>2</v>
      </c>
      <c r="F151">
        <v>23</v>
      </c>
      <c r="G151">
        <v>5</v>
      </c>
      <c r="H151" s="204">
        <v>243500</v>
      </c>
      <c r="I151" s="121">
        <v>0.94455852156057496</v>
      </c>
      <c r="J151" s="121">
        <v>9.4455852156057496</v>
      </c>
    </row>
    <row r="152" spans="1:10" x14ac:dyDescent="0.15">
      <c r="A152" t="s">
        <v>730</v>
      </c>
      <c r="B152">
        <v>20</v>
      </c>
      <c r="C152">
        <v>1</v>
      </c>
      <c r="D152">
        <v>3.2</v>
      </c>
      <c r="E152">
        <v>1</v>
      </c>
      <c r="F152">
        <v>23.2</v>
      </c>
      <c r="G152">
        <v>2</v>
      </c>
      <c r="H152" s="204">
        <v>252000</v>
      </c>
      <c r="I152" s="121">
        <v>0.92063492063492058</v>
      </c>
      <c r="J152" s="121">
        <v>9.2063492063492056</v>
      </c>
    </row>
    <row r="153" spans="1:10" x14ac:dyDescent="0.15">
      <c r="A153" t="s">
        <v>1620</v>
      </c>
      <c r="B153">
        <v>362.5</v>
      </c>
      <c r="C153">
        <v>24</v>
      </c>
      <c r="D153">
        <v>245.2</v>
      </c>
      <c r="E153">
        <v>7</v>
      </c>
      <c r="F153">
        <v>607.70000000000005</v>
      </c>
      <c r="G153">
        <v>31</v>
      </c>
      <c r="H153" s="204">
        <v>6721000</v>
      </c>
      <c r="I153" s="121">
        <v>0.90418092545752127</v>
      </c>
      <c r="J153" s="121">
        <v>9.0418092545752131</v>
      </c>
    </row>
    <row r="154" spans="1:10" x14ac:dyDescent="0.15">
      <c r="A154" t="s">
        <v>662</v>
      </c>
      <c r="B154">
        <v>7</v>
      </c>
      <c r="C154">
        <v>4</v>
      </c>
      <c r="D154">
        <v>21.1</v>
      </c>
      <c r="E154">
        <v>1</v>
      </c>
      <c r="F154">
        <v>28.1</v>
      </c>
      <c r="G154">
        <v>5</v>
      </c>
      <c r="H154" s="204">
        <v>321300</v>
      </c>
      <c r="I154" s="121">
        <v>0.87457205104263935</v>
      </c>
      <c r="J154" s="121">
        <v>8.7457205104263949</v>
      </c>
    </row>
    <row r="155" spans="1:10" x14ac:dyDescent="0.15">
      <c r="A155" t="s">
        <v>1804</v>
      </c>
      <c r="B155">
        <v>8.5</v>
      </c>
      <c r="C155">
        <v>3</v>
      </c>
      <c r="D155">
        <v>63.1</v>
      </c>
      <c r="E155">
        <v>1</v>
      </c>
      <c r="F155">
        <v>71.599999999999994</v>
      </c>
      <c r="G155">
        <v>4</v>
      </c>
      <c r="H155" s="204">
        <v>840200</v>
      </c>
      <c r="I155" s="121">
        <v>0.85217805284456072</v>
      </c>
      <c r="J155" s="121">
        <v>8.521780528445607</v>
      </c>
    </row>
    <row r="156" spans="1:10" x14ac:dyDescent="0.15">
      <c r="A156" t="s">
        <v>2075</v>
      </c>
      <c r="B156">
        <v>20.100000000000001</v>
      </c>
      <c r="C156">
        <v>7</v>
      </c>
      <c r="D156">
        <v>44</v>
      </c>
      <c r="E156">
        <v>1</v>
      </c>
      <c r="F156">
        <v>64.099999999999994</v>
      </c>
      <c r="G156">
        <v>8</v>
      </c>
      <c r="H156" s="204">
        <v>768700</v>
      </c>
      <c r="I156" s="121">
        <v>0.83387537400806544</v>
      </c>
      <c r="J156" s="121">
        <v>8.3387537400806533</v>
      </c>
    </row>
    <row r="157" spans="1:10" x14ac:dyDescent="0.15">
      <c r="A157" t="s">
        <v>834</v>
      </c>
      <c r="B157">
        <v>18.5</v>
      </c>
      <c r="C157">
        <v>8</v>
      </c>
      <c r="D157">
        <v>95.1</v>
      </c>
      <c r="E157">
        <v>4</v>
      </c>
      <c r="F157">
        <v>113.6</v>
      </c>
      <c r="G157">
        <v>12</v>
      </c>
      <c r="H157" s="204">
        <v>1496800</v>
      </c>
      <c r="I157" s="121">
        <v>0.75895243185462313</v>
      </c>
      <c r="J157" s="121">
        <v>7.5895243185462311</v>
      </c>
    </row>
    <row r="158" spans="1:10" x14ac:dyDescent="0.15">
      <c r="A158" t="s">
        <v>2216</v>
      </c>
      <c r="B158">
        <v>47.3</v>
      </c>
      <c r="C158">
        <v>7</v>
      </c>
      <c r="D158">
        <v>207</v>
      </c>
      <c r="E158">
        <v>5</v>
      </c>
      <c r="F158">
        <v>254.3</v>
      </c>
      <c r="G158">
        <v>12</v>
      </c>
      <c r="H158" s="204">
        <v>3395200</v>
      </c>
      <c r="I158" s="121">
        <v>0.74899858623939675</v>
      </c>
      <c r="J158" s="121">
        <v>7.4899858623939677</v>
      </c>
    </row>
    <row r="159" spans="1:10" x14ac:dyDescent="0.15">
      <c r="A159" t="s">
        <v>1339</v>
      </c>
      <c r="B159">
        <v>246.7</v>
      </c>
      <c r="C159">
        <v>21</v>
      </c>
      <c r="D159">
        <v>529.4</v>
      </c>
      <c r="E159">
        <v>11</v>
      </c>
      <c r="F159">
        <v>776.09999999999991</v>
      </c>
      <c r="G159">
        <v>32</v>
      </c>
      <c r="H159" s="204">
        <v>10813600</v>
      </c>
      <c r="I159" s="121">
        <v>0.71770733150847077</v>
      </c>
      <c r="J159" s="121">
        <v>7.1770733150847077</v>
      </c>
    </row>
    <row r="160" spans="1:10" x14ac:dyDescent="0.15">
      <c r="A160" t="s">
        <v>1189</v>
      </c>
      <c r="B160">
        <v>88</v>
      </c>
      <c r="C160">
        <v>15</v>
      </c>
      <c r="D160">
        <v>74.099999999999994</v>
      </c>
      <c r="E160">
        <v>3</v>
      </c>
      <c r="F160">
        <v>162.1</v>
      </c>
      <c r="G160">
        <v>18</v>
      </c>
      <c r="H160" s="204">
        <v>2263000</v>
      </c>
      <c r="I160" s="121">
        <v>0.71630578877596107</v>
      </c>
      <c r="J160" s="121">
        <v>7.1630578877596109</v>
      </c>
    </row>
    <row r="161" spans="1:53" x14ac:dyDescent="0.15">
      <c r="A161" t="s">
        <v>2713</v>
      </c>
      <c r="B161">
        <v>29.8</v>
      </c>
      <c r="C161">
        <v>9</v>
      </c>
      <c r="D161">
        <v>23.4</v>
      </c>
      <c r="E161">
        <v>1</v>
      </c>
      <c r="F161">
        <v>53.2</v>
      </c>
      <c r="G161">
        <v>10</v>
      </c>
      <c r="H161" s="204">
        <v>763100</v>
      </c>
      <c r="I161" s="121">
        <v>0.69715633599790328</v>
      </c>
      <c r="J161" s="121">
        <v>6.971563359979033</v>
      </c>
    </row>
    <row r="162" spans="1:53" x14ac:dyDescent="0.15">
      <c r="A162" t="s">
        <v>584</v>
      </c>
      <c r="B162">
        <v>1</v>
      </c>
      <c r="C162">
        <v>2</v>
      </c>
      <c r="D162">
        <v>127.6</v>
      </c>
      <c r="E162">
        <v>4</v>
      </c>
      <c r="F162">
        <v>128.6</v>
      </c>
      <c r="G162">
        <v>6</v>
      </c>
      <c r="H162" s="204">
        <v>1845800</v>
      </c>
      <c r="I162" s="121">
        <v>0.69671687073355715</v>
      </c>
      <c r="J162" s="121">
        <v>6.9671687073355724</v>
      </c>
    </row>
    <row r="163" spans="1:53" x14ac:dyDescent="0.15">
      <c r="A163" t="s">
        <v>2390</v>
      </c>
      <c r="B163">
        <v>21.2</v>
      </c>
      <c r="C163">
        <v>5</v>
      </c>
      <c r="D163">
        <v>57.5</v>
      </c>
      <c r="E163">
        <v>1</v>
      </c>
      <c r="F163">
        <v>78.7</v>
      </c>
      <c r="G163">
        <v>6</v>
      </c>
      <c r="H163" s="204">
        <v>1140100</v>
      </c>
      <c r="I163" s="121">
        <v>0.69029032541005175</v>
      </c>
      <c r="J163" s="121">
        <v>6.9029032541005177</v>
      </c>
    </row>
    <row r="164" spans="1:53" x14ac:dyDescent="0.15">
      <c r="A164" t="s">
        <v>1347</v>
      </c>
      <c r="B164">
        <v>28.3</v>
      </c>
      <c r="C164">
        <v>7</v>
      </c>
      <c r="D164">
        <v>58</v>
      </c>
      <c r="E164">
        <v>1</v>
      </c>
      <c r="F164">
        <v>86.3</v>
      </c>
      <c r="G164">
        <v>8</v>
      </c>
      <c r="H164" s="204">
        <v>1308500</v>
      </c>
      <c r="I164" s="121">
        <v>0.65953381734810845</v>
      </c>
      <c r="J164" s="121">
        <v>6.5953381734810845</v>
      </c>
    </row>
    <row r="165" spans="1:53" x14ac:dyDescent="0.15">
      <c r="A165" t="s">
        <v>363</v>
      </c>
      <c r="B165">
        <v>7.3</v>
      </c>
      <c r="C165">
        <v>12</v>
      </c>
      <c r="D165">
        <v>99.4</v>
      </c>
      <c r="E165">
        <v>2</v>
      </c>
      <c r="F165">
        <v>106.7</v>
      </c>
      <c r="G165">
        <v>14</v>
      </c>
      <c r="H165" s="204">
        <v>1697100</v>
      </c>
      <c r="I165" s="121">
        <v>0.62871958046078602</v>
      </c>
      <c r="J165" s="121">
        <v>6.2871958046078609</v>
      </c>
    </row>
    <row r="166" spans="1:53" x14ac:dyDescent="0.15">
      <c r="A166" t="s">
        <v>2668</v>
      </c>
      <c r="B166">
        <v>115.8</v>
      </c>
      <c r="C166">
        <v>63</v>
      </c>
      <c r="D166">
        <v>441.6</v>
      </c>
      <c r="E166">
        <v>3</v>
      </c>
      <c r="F166">
        <v>557.4</v>
      </c>
      <c r="G166">
        <v>66</v>
      </c>
      <c r="H166" s="204">
        <v>9223400</v>
      </c>
      <c r="I166" s="121">
        <v>0.60433245874623231</v>
      </c>
      <c r="J166" s="121">
        <v>6.0433245874623234</v>
      </c>
    </row>
    <row r="167" spans="1:53" x14ac:dyDescent="0.15">
      <c r="A167" t="s">
        <v>2602</v>
      </c>
      <c r="B167">
        <v>21.8</v>
      </c>
      <c r="C167">
        <v>8</v>
      </c>
      <c r="D167">
        <v>105</v>
      </c>
      <c r="E167">
        <v>4</v>
      </c>
      <c r="F167">
        <v>126.8</v>
      </c>
      <c r="G167">
        <v>12</v>
      </c>
      <c r="H167" s="204">
        <v>2166500</v>
      </c>
      <c r="I167" s="121">
        <v>0.58527579044541889</v>
      </c>
      <c r="J167" s="121">
        <v>5.8527579044541884</v>
      </c>
    </row>
    <row r="168" spans="1:53" x14ac:dyDescent="0.15">
      <c r="A168" t="s">
        <v>1143</v>
      </c>
      <c r="B168">
        <v>8</v>
      </c>
      <c r="C168">
        <v>2</v>
      </c>
      <c r="D168">
        <v>55.1</v>
      </c>
      <c r="E168">
        <v>2</v>
      </c>
      <c r="F168">
        <v>63.1</v>
      </c>
      <c r="G168">
        <v>4</v>
      </c>
      <c r="H168" s="204">
        <v>1149900</v>
      </c>
      <c r="I168" s="121">
        <v>0.54874336898860776</v>
      </c>
      <c r="J168" s="121">
        <v>5.4874336898860774</v>
      </c>
    </row>
    <row r="169" spans="1:53" x14ac:dyDescent="0.15">
      <c r="A169" t="s">
        <v>303</v>
      </c>
      <c r="B169">
        <v>7.5</v>
      </c>
      <c r="C169">
        <v>3</v>
      </c>
      <c r="D169">
        <v>22.3</v>
      </c>
      <c r="E169">
        <v>1</v>
      </c>
      <c r="F169">
        <v>29.8</v>
      </c>
      <c r="G169">
        <v>4</v>
      </c>
      <c r="H169" s="204">
        <v>558200</v>
      </c>
      <c r="I169" s="121">
        <v>0.53385883195987105</v>
      </c>
      <c r="J169" s="121">
        <v>5.3385883195987107</v>
      </c>
    </row>
    <row r="170" spans="1:53" x14ac:dyDescent="0.15">
      <c r="A170" t="s">
        <v>1668</v>
      </c>
      <c r="B170">
        <v>20</v>
      </c>
      <c r="C170">
        <v>9</v>
      </c>
      <c r="D170">
        <v>150.1</v>
      </c>
      <c r="E170">
        <v>2</v>
      </c>
      <c r="F170">
        <v>170.1</v>
      </c>
      <c r="G170">
        <v>11</v>
      </c>
      <c r="H170" s="204">
        <v>3281800</v>
      </c>
      <c r="I170" s="121">
        <v>0.51831312084831493</v>
      </c>
      <c r="J170" s="121">
        <v>5.1831312084831493</v>
      </c>
    </row>
    <row r="171" spans="1:53" x14ac:dyDescent="0.15">
      <c r="A171" t="s">
        <v>307</v>
      </c>
      <c r="B171">
        <v>22.990000000000009</v>
      </c>
      <c r="C171">
        <v>6</v>
      </c>
      <c r="D171">
        <v>71.099999999999994</v>
      </c>
      <c r="E171">
        <v>1</v>
      </c>
      <c r="F171">
        <v>94.09</v>
      </c>
      <c r="G171">
        <v>7</v>
      </c>
      <c r="H171" s="204">
        <v>1946800</v>
      </c>
      <c r="I171" s="121">
        <v>0.48330593794945553</v>
      </c>
      <c r="J171" s="121">
        <v>4.8330593794945553</v>
      </c>
    </row>
    <row r="172" spans="1:53" x14ac:dyDescent="0.15">
      <c r="A172" t="s">
        <v>706</v>
      </c>
      <c r="B172">
        <v>0</v>
      </c>
      <c r="C172">
        <v>0</v>
      </c>
      <c r="D172">
        <v>8.8000000000000007</v>
      </c>
      <c r="E172">
        <v>1</v>
      </c>
      <c r="F172">
        <v>8.8000000000000007</v>
      </c>
      <c r="G172">
        <v>1</v>
      </c>
      <c r="H172" s="204">
        <v>183000</v>
      </c>
      <c r="I172" s="121">
        <v>0.48087431693989074</v>
      </c>
      <c r="J172" s="121">
        <v>4.8087431693989071</v>
      </c>
    </row>
    <row r="173" spans="1:53" x14ac:dyDescent="0.15">
      <c r="A173" t="s">
        <v>591</v>
      </c>
      <c r="B173">
        <v>20.200000000000003</v>
      </c>
      <c r="C173">
        <v>5</v>
      </c>
      <c r="D173">
        <v>35.299999999999997</v>
      </c>
      <c r="E173">
        <v>2</v>
      </c>
      <c r="F173">
        <v>55.5</v>
      </c>
      <c r="G173">
        <v>7</v>
      </c>
      <c r="H173" s="204">
        <v>1180300</v>
      </c>
      <c r="I173" s="121">
        <v>0.47021943573667707</v>
      </c>
      <c r="J173" s="121">
        <v>4.7021943573667704</v>
      </c>
    </row>
    <row r="174" spans="1:53" x14ac:dyDescent="0.15">
      <c r="A174" t="s">
        <v>2445</v>
      </c>
      <c r="B174">
        <v>0</v>
      </c>
      <c r="C174">
        <v>0</v>
      </c>
      <c r="D174">
        <v>107.2</v>
      </c>
      <c r="E174">
        <v>2</v>
      </c>
      <c r="F174">
        <v>107.2</v>
      </c>
      <c r="G174">
        <v>2</v>
      </c>
      <c r="H174" s="204">
        <v>2304500</v>
      </c>
      <c r="I174" s="121">
        <v>0.46517682794532439</v>
      </c>
      <c r="J174" s="121">
        <v>4.6517682794532433</v>
      </c>
    </row>
    <row r="175" spans="1:53" x14ac:dyDescent="0.15">
      <c r="A175" t="s">
        <v>1113</v>
      </c>
      <c r="B175">
        <v>23</v>
      </c>
      <c r="C175">
        <v>4</v>
      </c>
      <c r="D175">
        <v>52.8</v>
      </c>
      <c r="E175">
        <v>1</v>
      </c>
      <c r="F175">
        <v>75.8</v>
      </c>
      <c r="G175">
        <v>5</v>
      </c>
      <c r="H175" s="204">
        <v>1695300</v>
      </c>
      <c r="I175" s="121">
        <v>0.44711850409956938</v>
      </c>
      <c r="J175" s="121">
        <v>4.4711850409956941</v>
      </c>
    </row>
    <row r="176" spans="1:53" x14ac:dyDescent="0.15">
      <c r="A176" t="s">
        <v>2523</v>
      </c>
      <c r="B176">
        <v>17.8</v>
      </c>
      <c r="C176">
        <v>12</v>
      </c>
      <c r="D176">
        <v>54</v>
      </c>
      <c r="E176">
        <v>1</v>
      </c>
      <c r="F176">
        <v>71.8</v>
      </c>
      <c r="G176">
        <v>13</v>
      </c>
      <c r="H176" s="204">
        <v>1634500</v>
      </c>
      <c r="I176" s="121">
        <v>0.43927806668706021</v>
      </c>
      <c r="J176" s="121">
        <v>4.3927806668706024</v>
      </c>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row>
    <row r="177" spans="1:54" x14ac:dyDescent="0.15">
      <c r="A177" t="s">
        <v>6721</v>
      </c>
      <c r="B177" s="203">
        <f>SUM(B125:B176)</f>
        <v>4849.7400000000016</v>
      </c>
      <c r="C177" s="203">
        <f t="shared" ref="C177:H177" si="7">SUM(C125:C176)</f>
        <v>576</v>
      </c>
      <c r="D177" s="203">
        <f t="shared" si="7"/>
        <v>5628.800000000002</v>
      </c>
      <c r="E177" s="203">
        <f t="shared" si="7"/>
        <v>129</v>
      </c>
      <c r="F177" s="203">
        <f t="shared" si="7"/>
        <v>10478.540000000001</v>
      </c>
      <c r="G177" s="203">
        <f t="shared" si="7"/>
        <v>705</v>
      </c>
      <c r="H177" s="203">
        <f t="shared" si="7"/>
        <v>94701000</v>
      </c>
      <c r="I177" s="203">
        <v>1.1249617216291277</v>
      </c>
      <c r="J177" s="203">
        <v>11.249617216291277</v>
      </c>
      <c r="K177" s="203"/>
      <c r="L177" s="203"/>
      <c r="M177" s="203"/>
      <c r="N177" s="203"/>
      <c r="O177" s="203"/>
      <c r="P177" s="203"/>
      <c r="Q177" s="203"/>
      <c r="R177" s="203"/>
      <c r="S177" s="203"/>
      <c r="T177" s="203"/>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c r="BA177" s="203"/>
      <c r="BB177" s="215"/>
    </row>
    <row r="178" spans="1:54" x14ac:dyDescent="0.15">
      <c r="B178" s="203"/>
      <c r="C178" s="203"/>
      <c r="D178" s="203"/>
      <c r="E178" s="203"/>
      <c r="F178" s="203"/>
      <c r="G178" s="203"/>
      <c r="H178" s="203"/>
      <c r="I178" s="203"/>
      <c r="J178" s="203"/>
      <c r="K178" s="203"/>
      <c r="L178" s="203"/>
      <c r="M178" s="203"/>
      <c r="N178" s="203"/>
      <c r="O178" s="203"/>
      <c r="P178" s="203"/>
      <c r="Q178" s="203"/>
      <c r="R178" s="203"/>
      <c r="S178" s="203"/>
      <c r="T178" s="203"/>
      <c r="U178" s="203"/>
      <c r="V178" s="203"/>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c r="BA178" s="203"/>
      <c r="BB178" s="215"/>
    </row>
    <row r="179" spans="1:54" x14ac:dyDescent="0.15">
      <c r="B179" s="203"/>
      <c r="C179" s="203"/>
      <c r="D179" s="203"/>
      <c r="E179" s="203"/>
      <c r="F179" s="203"/>
      <c r="G179" s="203"/>
      <c r="H179" s="203"/>
      <c r="I179" s="203"/>
      <c r="J179" s="203"/>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c r="AT179" s="203"/>
      <c r="AU179" s="203"/>
      <c r="AV179" s="203"/>
      <c r="AW179" s="203"/>
      <c r="AX179" s="203"/>
      <c r="AY179" s="203"/>
      <c r="AZ179" s="203"/>
      <c r="BA179" s="203"/>
      <c r="BB179" s="215"/>
    </row>
    <row r="180" spans="1:54" x14ac:dyDescent="0.15">
      <c r="B180" s="203"/>
      <c r="C180" s="203"/>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c r="BA180" s="203"/>
      <c r="BB180" s="215"/>
    </row>
    <row r="181" spans="1:54" x14ac:dyDescent="0.15">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c r="BA181" s="203"/>
      <c r="BB181" s="215"/>
    </row>
    <row r="182" spans="1:54" x14ac:dyDescent="0.15">
      <c r="B182" s="203"/>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15"/>
    </row>
    <row r="183" spans="1:54" x14ac:dyDescent="0.15">
      <c r="A183" s="2"/>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row>
    <row r="184" spans="1:54" x14ac:dyDescent="0.15">
      <c r="B184" s="203"/>
      <c r="C184" s="203"/>
      <c r="D184" s="203"/>
      <c r="E184" s="203"/>
      <c r="F184" s="203"/>
      <c r="G184" s="203"/>
      <c r="H184" s="203"/>
      <c r="I184" s="203"/>
      <c r="J184" s="203"/>
      <c r="K184" s="203"/>
      <c r="L184" s="203"/>
      <c r="M184" s="203"/>
      <c r="N184" s="203"/>
      <c r="O184" s="203"/>
      <c r="P184" s="203"/>
      <c r="Q184" s="203"/>
      <c r="R184" s="203"/>
      <c r="S184" s="203"/>
      <c r="T184" s="203"/>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c r="BA184" s="203"/>
    </row>
    <row r="185" spans="1:54" x14ac:dyDescent="0.15">
      <c r="A185" s="132"/>
      <c r="B185" s="172"/>
      <c r="C185" s="172"/>
      <c r="D185" s="172"/>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row>
  </sheetData>
  <sortState xmlns:xlrd2="http://schemas.microsoft.com/office/spreadsheetml/2017/richdata2" ref="A125:J176">
    <sortCondition descending="1" ref="I125:I176"/>
  </sortState>
  <mergeCells count="1">
    <mergeCell ref="A84:D84"/>
  </mergeCells>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11B69-4401-9B44-9D9A-8BD5DCEA42A4}">
  <dimension ref="A9:H731"/>
  <sheetViews>
    <sheetView topLeftCell="A249" workbookViewId="0">
      <selection activeCell="B282" sqref="B282"/>
    </sheetView>
  </sheetViews>
  <sheetFormatPr baseColWidth="10" defaultRowHeight="13" x14ac:dyDescent="0.15"/>
  <cols>
    <col min="1" max="1" width="21.1640625" customWidth="1"/>
    <col min="2" max="2" width="48.5" customWidth="1"/>
    <col min="3" max="3" width="38.5" customWidth="1"/>
    <col min="4" max="4" width="14.6640625" customWidth="1"/>
    <col min="5" max="5" width="17.83203125" customWidth="1"/>
    <col min="7" max="7" width="45.6640625" customWidth="1"/>
    <col min="8" max="8" width="24.33203125" customWidth="1"/>
  </cols>
  <sheetData>
    <row r="9" spans="1:8" ht="19" x14ac:dyDescent="0.25">
      <c r="A9" s="114"/>
      <c r="B9" s="190" t="s">
        <v>6692</v>
      </c>
      <c r="C9" s="175" t="s">
        <v>6693</v>
      </c>
      <c r="D9" s="175"/>
      <c r="E9" s="175"/>
      <c r="F9" s="175"/>
      <c r="G9" s="175"/>
      <c r="H9" s="175"/>
    </row>
    <row r="10" spans="1:8" ht="15" x14ac:dyDescent="0.2">
      <c r="A10" s="229"/>
      <c r="B10" s="229"/>
      <c r="C10" s="175"/>
      <c r="D10" s="175"/>
      <c r="E10" s="175"/>
      <c r="F10" s="175"/>
      <c r="G10" s="175"/>
      <c r="H10" s="175"/>
    </row>
    <row r="11" spans="1:8" ht="16" x14ac:dyDescent="0.2">
      <c r="A11" s="176" t="s">
        <v>3122</v>
      </c>
      <c r="B11" s="177" t="s">
        <v>4166</v>
      </c>
      <c r="C11" s="178" t="s">
        <v>4167</v>
      </c>
      <c r="D11" s="178" t="s">
        <v>4168</v>
      </c>
      <c r="E11" s="178" t="s">
        <v>3122</v>
      </c>
      <c r="F11" s="178" t="s">
        <v>4169</v>
      </c>
      <c r="G11" s="178" t="s">
        <v>4170</v>
      </c>
      <c r="H11" s="178" t="s">
        <v>4171</v>
      </c>
    </row>
    <row r="12" spans="1:8" ht="16" x14ac:dyDescent="0.2">
      <c r="A12" s="192" t="str">
        <f>IF(E12=E11," ",E12)</f>
        <v>Alabama</v>
      </c>
      <c r="B12" s="179" t="s">
        <v>4172</v>
      </c>
      <c r="C12" s="179" t="s">
        <v>4173</v>
      </c>
      <c r="D12" s="179" t="s">
        <v>4174</v>
      </c>
      <c r="E12" s="179" t="s">
        <v>1113</v>
      </c>
      <c r="F12" s="180">
        <v>35209</v>
      </c>
      <c r="G12" s="179" t="s">
        <v>4175</v>
      </c>
      <c r="H12" s="181" t="s">
        <v>4176</v>
      </c>
    </row>
    <row r="13" spans="1:8" ht="16" x14ac:dyDescent="0.2">
      <c r="A13" s="192" t="str">
        <f t="shared" ref="A13:A74" si="0">IF(E13=E12," ",E13)</f>
        <v xml:space="preserve"> </v>
      </c>
      <c r="B13" s="182" t="s">
        <v>4179</v>
      </c>
      <c r="C13" s="182" t="s">
        <v>4180</v>
      </c>
      <c r="D13" s="182" t="s">
        <v>4174</v>
      </c>
      <c r="E13" s="182" t="s">
        <v>1113</v>
      </c>
      <c r="F13" s="183">
        <v>35203</v>
      </c>
      <c r="G13" s="182" t="s">
        <v>4181</v>
      </c>
      <c r="H13" s="184" t="s">
        <v>4182</v>
      </c>
    </row>
    <row r="14" spans="1:8" ht="16" x14ac:dyDescent="0.2">
      <c r="A14" s="192" t="str">
        <f t="shared" si="0"/>
        <v xml:space="preserve"> </v>
      </c>
      <c r="B14" s="182" t="s">
        <v>4183</v>
      </c>
      <c r="C14" s="182" t="s">
        <v>4184</v>
      </c>
      <c r="D14" s="182" t="s">
        <v>4174</v>
      </c>
      <c r="E14" s="182" t="s">
        <v>1113</v>
      </c>
      <c r="F14" s="183">
        <v>35203</v>
      </c>
      <c r="G14" s="182" t="s">
        <v>4185</v>
      </c>
      <c r="H14" s="184" t="s">
        <v>4186</v>
      </c>
    </row>
    <row r="15" spans="1:8" ht="16" x14ac:dyDescent="0.2">
      <c r="A15" s="192" t="str">
        <f t="shared" si="0"/>
        <v xml:space="preserve"> </v>
      </c>
      <c r="B15" s="182" t="s">
        <v>4187</v>
      </c>
      <c r="C15" s="182" t="s">
        <v>4188</v>
      </c>
      <c r="D15" s="182" t="s">
        <v>4174</v>
      </c>
      <c r="E15" s="182" t="s">
        <v>1113</v>
      </c>
      <c r="F15" s="183">
        <v>35233</v>
      </c>
      <c r="G15" s="182" t="s">
        <v>4189</v>
      </c>
      <c r="H15" s="184" t="s">
        <v>4190</v>
      </c>
    </row>
    <row r="16" spans="1:8" ht="16" x14ac:dyDescent="0.2">
      <c r="A16" s="192" t="str">
        <f t="shared" si="0"/>
        <v>Alaska</v>
      </c>
      <c r="B16" s="182" t="s">
        <v>4191</v>
      </c>
      <c r="C16" s="182" t="s">
        <v>4192</v>
      </c>
      <c r="D16" s="182" t="s">
        <v>4193</v>
      </c>
      <c r="E16" s="182" t="s">
        <v>1112</v>
      </c>
      <c r="F16" s="183">
        <v>99801</v>
      </c>
      <c r="G16" s="182" t="s">
        <v>4194</v>
      </c>
      <c r="H16" s="184">
        <v>9077472673</v>
      </c>
    </row>
    <row r="17" spans="1:8" ht="16" x14ac:dyDescent="0.2">
      <c r="A17" s="192" t="str">
        <f t="shared" si="0"/>
        <v xml:space="preserve"> </v>
      </c>
      <c r="B17" s="182" t="s">
        <v>4195</v>
      </c>
      <c r="C17" s="182" t="s">
        <v>4196</v>
      </c>
      <c r="D17" s="182" t="s">
        <v>1112</v>
      </c>
      <c r="E17" s="182" t="s">
        <v>1112</v>
      </c>
      <c r="F17" s="183">
        <v>99503</v>
      </c>
      <c r="G17" s="182" t="s">
        <v>4197</v>
      </c>
      <c r="H17" s="184">
        <v>9075651002</v>
      </c>
    </row>
    <row r="18" spans="1:8" ht="16" x14ac:dyDescent="0.2">
      <c r="A18" s="192" t="str">
        <f t="shared" si="0"/>
        <v xml:space="preserve"> </v>
      </c>
      <c r="B18" s="182" t="s">
        <v>4198</v>
      </c>
      <c r="C18" s="182" t="s">
        <v>4199</v>
      </c>
      <c r="D18" s="182" t="s">
        <v>4200</v>
      </c>
      <c r="E18" s="182" t="s">
        <v>1112</v>
      </c>
      <c r="F18" s="183">
        <v>99501</v>
      </c>
      <c r="G18" s="182" t="s">
        <v>4201</v>
      </c>
      <c r="H18" s="184" t="s">
        <v>4202</v>
      </c>
    </row>
    <row r="19" spans="1:8" ht="16" x14ac:dyDescent="0.2">
      <c r="A19" s="192" t="str">
        <f t="shared" si="0"/>
        <v>Arizona</v>
      </c>
      <c r="B19" s="182" t="s">
        <v>4203</v>
      </c>
      <c r="C19" s="182" t="s">
        <v>4204</v>
      </c>
      <c r="D19" s="182" t="s">
        <v>4205</v>
      </c>
      <c r="E19" s="182" t="s">
        <v>1189</v>
      </c>
      <c r="F19" s="183">
        <v>85007</v>
      </c>
      <c r="G19" s="182" t="s">
        <v>4206</v>
      </c>
      <c r="H19" s="184" t="s">
        <v>4207</v>
      </c>
    </row>
    <row r="20" spans="1:8" ht="16" x14ac:dyDescent="0.2">
      <c r="A20" s="192" t="str">
        <f t="shared" si="0"/>
        <v xml:space="preserve"> </v>
      </c>
      <c r="B20" s="182" t="s">
        <v>4208</v>
      </c>
      <c r="C20" s="182" t="s">
        <v>4209</v>
      </c>
      <c r="D20" s="182" t="s">
        <v>4205</v>
      </c>
      <c r="E20" s="182" t="s">
        <v>1189</v>
      </c>
      <c r="F20" s="183">
        <v>85018</v>
      </c>
      <c r="G20" s="182" t="s">
        <v>4210</v>
      </c>
      <c r="H20" s="184" t="s">
        <v>4211</v>
      </c>
    </row>
    <row r="21" spans="1:8" ht="16" x14ac:dyDescent="0.2">
      <c r="A21" s="192" t="str">
        <f t="shared" si="0"/>
        <v xml:space="preserve"> </v>
      </c>
      <c r="B21" s="182" t="s">
        <v>4212</v>
      </c>
      <c r="C21" s="185" t="s">
        <v>4213</v>
      </c>
      <c r="D21" s="182" t="s">
        <v>4205</v>
      </c>
      <c r="E21" s="182" t="s">
        <v>1189</v>
      </c>
      <c r="F21" s="183">
        <v>85034</v>
      </c>
      <c r="G21" s="182" t="s">
        <v>4214</v>
      </c>
      <c r="H21" s="184" t="s">
        <v>4215</v>
      </c>
    </row>
    <row r="22" spans="1:8" ht="16" x14ac:dyDescent="0.2">
      <c r="A22" s="192" t="str">
        <f t="shared" si="0"/>
        <v xml:space="preserve"> </v>
      </c>
      <c r="B22" s="182" t="s">
        <v>4216</v>
      </c>
      <c r="C22" s="182" t="s">
        <v>4217</v>
      </c>
      <c r="D22" s="182" t="s">
        <v>4205</v>
      </c>
      <c r="E22" s="182" t="s">
        <v>1189</v>
      </c>
      <c r="F22" s="183">
        <v>85013</v>
      </c>
      <c r="G22" s="182" t="s">
        <v>4218</v>
      </c>
      <c r="H22" s="184" t="s">
        <v>4219</v>
      </c>
    </row>
    <row r="23" spans="1:8" ht="16" x14ac:dyDescent="0.2">
      <c r="A23" s="192" t="str">
        <f t="shared" si="0"/>
        <v xml:space="preserve"> </v>
      </c>
      <c r="B23" s="182" t="s">
        <v>4220</v>
      </c>
      <c r="C23" s="182" t="s">
        <v>4221</v>
      </c>
      <c r="D23" s="182" t="s">
        <v>4222</v>
      </c>
      <c r="E23" s="182" t="s">
        <v>1189</v>
      </c>
      <c r="F23" s="183">
        <v>85705</v>
      </c>
      <c r="G23" s="182" t="s">
        <v>4223</v>
      </c>
      <c r="H23" s="184" t="s">
        <v>4224</v>
      </c>
    </row>
    <row r="24" spans="1:8" ht="16" x14ac:dyDescent="0.2">
      <c r="A24" s="192" t="str">
        <f t="shared" si="0"/>
        <v xml:space="preserve"> </v>
      </c>
      <c r="B24" s="182" t="s">
        <v>4225</v>
      </c>
      <c r="C24" s="182" t="s">
        <v>4226</v>
      </c>
      <c r="D24" s="182" t="s">
        <v>4222</v>
      </c>
      <c r="E24" s="182" t="s">
        <v>1189</v>
      </c>
      <c r="F24" s="183">
        <v>85712</v>
      </c>
      <c r="G24" s="182" t="s">
        <v>4227</v>
      </c>
      <c r="H24" s="184" t="s">
        <v>4228</v>
      </c>
    </row>
    <row r="25" spans="1:8" ht="16" x14ac:dyDescent="0.2">
      <c r="A25" s="192" t="str">
        <f t="shared" si="0"/>
        <v xml:space="preserve"> </v>
      </c>
      <c r="B25" s="182" t="s">
        <v>4229</v>
      </c>
      <c r="C25" s="182" t="s">
        <v>4230</v>
      </c>
      <c r="D25" s="182" t="s">
        <v>4231</v>
      </c>
      <c r="E25" s="182" t="s">
        <v>1189</v>
      </c>
      <c r="F25" s="183">
        <v>85372</v>
      </c>
      <c r="G25" s="182" t="s">
        <v>4232</v>
      </c>
      <c r="H25" s="184" t="s">
        <v>4233</v>
      </c>
    </row>
    <row r="26" spans="1:8" ht="16" x14ac:dyDescent="0.2">
      <c r="A26" s="192" t="str">
        <f t="shared" si="0"/>
        <v xml:space="preserve"> </v>
      </c>
      <c r="B26" s="182" t="s">
        <v>4234</v>
      </c>
      <c r="C26" s="185" t="s">
        <v>4235</v>
      </c>
      <c r="D26" s="182" t="s">
        <v>4236</v>
      </c>
      <c r="E26" s="182" t="s">
        <v>1189</v>
      </c>
      <c r="F26" s="183">
        <v>85281</v>
      </c>
      <c r="G26" s="182" t="s">
        <v>4237</v>
      </c>
      <c r="H26" s="184" t="s">
        <v>4238</v>
      </c>
    </row>
    <row r="27" spans="1:8" ht="16" x14ac:dyDescent="0.2">
      <c r="A27" s="192" t="str">
        <f t="shared" si="0"/>
        <v xml:space="preserve"> </v>
      </c>
      <c r="B27" s="182" t="s">
        <v>4239</v>
      </c>
      <c r="C27" s="182" t="s">
        <v>4240</v>
      </c>
      <c r="D27" s="182" t="s">
        <v>4222</v>
      </c>
      <c r="E27" s="182" t="s">
        <v>1189</v>
      </c>
      <c r="F27" s="183">
        <v>85745</v>
      </c>
      <c r="G27" s="182" t="s">
        <v>4241</v>
      </c>
      <c r="H27" s="184">
        <v>5202763815</v>
      </c>
    </row>
    <row r="28" spans="1:8" ht="16" x14ac:dyDescent="0.2">
      <c r="A28" s="192" t="str">
        <f t="shared" si="0"/>
        <v xml:space="preserve"> </v>
      </c>
      <c r="B28" s="182" t="s">
        <v>4242</v>
      </c>
      <c r="C28" s="182" t="s">
        <v>4243</v>
      </c>
      <c r="D28" s="182" t="s">
        <v>4222</v>
      </c>
      <c r="E28" s="182" t="s">
        <v>1189</v>
      </c>
      <c r="F28" s="183">
        <v>85754</v>
      </c>
      <c r="G28" s="182" t="s">
        <v>4244</v>
      </c>
      <c r="H28" s="184">
        <v>6024299841</v>
      </c>
    </row>
    <row r="29" spans="1:8" ht="16" x14ac:dyDescent="0.2">
      <c r="A29" s="192" t="str">
        <f t="shared" si="0"/>
        <v xml:space="preserve"> </v>
      </c>
      <c r="B29" s="182" t="s">
        <v>4245</v>
      </c>
      <c r="C29" s="182" t="s">
        <v>4246</v>
      </c>
      <c r="D29" s="182" t="s">
        <v>4205</v>
      </c>
      <c r="E29" s="182" t="s">
        <v>1189</v>
      </c>
      <c r="F29" s="183">
        <v>85014</v>
      </c>
      <c r="G29" s="182" t="s">
        <v>4247</v>
      </c>
      <c r="H29" s="184" t="s">
        <v>4248</v>
      </c>
    </row>
    <row r="30" spans="1:8" ht="16" x14ac:dyDescent="0.2">
      <c r="A30" s="192" t="str">
        <f t="shared" si="0"/>
        <v xml:space="preserve"> </v>
      </c>
      <c r="B30" s="182" t="s">
        <v>4249</v>
      </c>
      <c r="C30" s="182" t="s">
        <v>4250</v>
      </c>
      <c r="D30" s="182" t="s">
        <v>4205</v>
      </c>
      <c r="E30" s="182" t="s">
        <v>1189</v>
      </c>
      <c r="F30" s="183">
        <v>85013</v>
      </c>
      <c r="G30" s="182" t="s">
        <v>4251</v>
      </c>
      <c r="H30" s="184" t="s">
        <v>4252</v>
      </c>
    </row>
    <row r="31" spans="1:8" ht="16" x14ac:dyDescent="0.2">
      <c r="A31" s="192" t="str">
        <f t="shared" si="0"/>
        <v xml:space="preserve"> </v>
      </c>
      <c r="B31" s="182" t="s">
        <v>4253</v>
      </c>
      <c r="C31" s="182" t="s">
        <v>4254</v>
      </c>
      <c r="D31" s="182" t="s">
        <v>4205</v>
      </c>
      <c r="E31" s="182" t="s">
        <v>1189</v>
      </c>
      <c r="F31" s="183">
        <v>85018</v>
      </c>
      <c r="G31" s="182" t="s">
        <v>4255</v>
      </c>
      <c r="H31" s="184">
        <v>6027101135</v>
      </c>
    </row>
    <row r="32" spans="1:8" ht="16" x14ac:dyDescent="0.2">
      <c r="A32" s="192" t="str">
        <f t="shared" si="0"/>
        <v xml:space="preserve"> </v>
      </c>
      <c r="B32" s="182" t="s">
        <v>4256</v>
      </c>
      <c r="C32" s="182" t="s">
        <v>4257</v>
      </c>
      <c r="D32" s="182" t="s">
        <v>4205</v>
      </c>
      <c r="E32" s="182" t="s">
        <v>1189</v>
      </c>
      <c r="F32" s="183">
        <v>85004</v>
      </c>
      <c r="G32" s="182" t="s">
        <v>4258</v>
      </c>
      <c r="H32" s="184" t="s">
        <v>4259</v>
      </c>
    </row>
    <row r="33" spans="1:8" ht="16" x14ac:dyDescent="0.2">
      <c r="A33" s="192" t="str">
        <f t="shared" si="0"/>
        <v xml:space="preserve"> </v>
      </c>
      <c r="B33" s="182" t="s">
        <v>4260</v>
      </c>
      <c r="C33" s="182" t="s">
        <v>4261</v>
      </c>
      <c r="D33" s="182" t="s">
        <v>4205</v>
      </c>
      <c r="E33" s="182" t="s">
        <v>1189</v>
      </c>
      <c r="F33" s="183">
        <v>85003</v>
      </c>
      <c r="G33" s="182" t="s">
        <v>4262</v>
      </c>
      <c r="H33" s="184" t="s">
        <v>4263</v>
      </c>
    </row>
    <row r="34" spans="1:8" ht="16" x14ac:dyDescent="0.2">
      <c r="A34" s="192" t="str">
        <f t="shared" si="0"/>
        <v>Arkansas</v>
      </c>
      <c r="B34" s="182" t="s">
        <v>4264</v>
      </c>
      <c r="C34" s="182" t="s">
        <v>4265</v>
      </c>
      <c r="D34" s="182" t="s">
        <v>4266</v>
      </c>
      <c r="E34" s="182" t="s">
        <v>1143</v>
      </c>
      <c r="F34" s="183">
        <v>72762</v>
      </c>
      <c r="G34" s="182" t="s">
        <v>4267</v>
      </c>
      <c r="H34" s="184">
        <v>4792592487</v>
      </c>
    </row>
    <row r="35" spans="1:8" ht="16" x14ac:dyDescent="0.2">
      <c r="A35" s="192" t="str">
        <f t="shared" si="0"/>
        <v xml:space="preserve"> </v>
      </c>
      <c r="B35" s="182" t="s">
        <v>4269</v>
      </c>
      <c r="C35" s="182" t="s">
        <v>4270</v>
      </c>
      <c r="D35" s="182" t="s">
        <v>4271</v>
      </c>
      <c r="E35" s="182" t="s">
        <v>1143</v>
      </c>
      <c r="F35" s="183">
        <v>72201</v>
      </c>
      <c r="G35" s="182" t="s">
        <v>4272</v>
      </c>
      <c r="H35" s="184" t="s">
        <v>4273</v>
      </c>
    </row>
    <row r="36" spans="1:8" ht="16" x14ac:dyDescent="0.2">
      <c r="A36" s="192" t="str">
        <f t="shared" si="0"/>
        <v>California</v>
      </c>
      <c r="B36" s="182" t="s">
        <v>4274</v>
      </c>
      <c r="C36" s="182" t="s">
        <v>4275</v>
      </c>
      <c r="D36" s="182" t="s">
        <v>4276</v>
      </c>
      <c r="E36" s="182" t="s">
        <v>1339</v>
      </c>
      <c r="F36" s="183">
        <v>94103</v>
      </c>
      <c r="G36" s="182" t="s">
        <v>4277</v>
      </c>
      <c r="H36" s="184" t="s">
        <v>4278</v>
      </c>
    </row>
    <row r="37" spans="1:8" ht="16" x14ac:dyDescent="0.2">
      <c r="A37" s="192" t="str">
        <f t="shared" si="0"/>
        <v xml:space="preserve"> </v>
      </c>
      <c r="B37" s="182" t="s">
        <v>4279</v>
      </c>
      <c r="C37" s="182" t="s">
        <v>4280</v>
      </c>
      <c r="D37" s="182" t="s">
        <v>4281</v>
      </c>
      <c r="E37" s="182" t="s">
        <v>1339</v>
      </c>
      <c r="F37" s="183">
        <v>94112</v>
      </c>
      <c r="G37" s="182" t="s">
        <v>4282</v>
      </c>
      <c r="H37" s="184" t="s">
        <v>4283</v>
      </c>
    </row>
    <row r="38" spans="1:8" ht="16" x14ac:dyDescent="0.2">
      <c r="A38" s="192" t="str">
        <f t="shared" si="0"/>
        <v xml:space="preserve"> </v>
      </c>
      <c r="B38" s="185" t="s">
        <v>4284</v>
      </c>
      <c r="C38" s="182" t="s">
        <v>4285</v>
      </c>
      <c r="D38" s="182" t="s">
        <v>4286</v>
      </c>
      <c r="E38" s="182" t="s">
        <v>1339</v>
      </c>
      <c r="F38" s="183">
        <v>95667</v>
      </c>
      <c r="G38" s="182" t="s">
        <v>4287</v>
      </c>
      <c r="H38" s="184" t="s">
        <v>4288</v>
      </c>
    </row>
    <row r="39" spans="1:8" ht="16" x14ac:dyDescent="0.2">
      <c r="A39" s="192" t="str">
        <f t="shared" si="0"/>
        <v xml:space="preserve"> </v>
      </c>
      <c r="B39" s="182" t="s">
        <v>4289</v>
      </c>
      <c r="C39" s="182" t="s">
        <v>4290</v>
      </c>
      <c r="D39" s="182" t="s">
        <v>4291</v>
      </c>
      <c r="E39" s="182" t="s">
        <v>1339</v>
      </c>
      <c r="F39" s="183">
        <v>95126</v>
      </c>
      <c r="G39" s="182" t="s">
        <v>4292</v>
      </c>
      <c r="H39" s="184">
        <v>4082879710</v>
      </c>
    </row>
    <row r="40" spans="1:8" ht="16" x14ac:dyDescent="0.2">
      <c r="A40" s="192" t="str">
        <f t="shared" si="0"/>
        <v xml:space="preserve"> </v>
      </c>
      <c r="B40" s="182" t="s">
        <v>4293</v>
      </c>
      <c r="C40" s="182" t="s">
        <v>4294</v>
      </c>
      <c r="D40" s="182" t="s">
        <v>4295</v>
      </c>
      <c r="E40" s="182" t="s">
        <v>1339</v>
      </c>
      <c r="F40" s="183">
        <v>93955</v>
      </c>
      <c r="G40" s="182" t="s">
        <v>4296</v>
      </c>
      <c r="H40" s="184" t="s">
        <v>4297</v>
      </c>
    </row>
    <row r="41" spans="1:8" ht="16" x14ac:dyDescent="0.2">
      <c r="A41" s="192" t="str">
        <f t="shared" si="0"/>
        <v xml:space="preserve"> </v>
      </c>
      <c r="B41" s="182" t="s">
        <v>4298</v>
      </c>
      <c r="C41" s="182" t="s">
        <v>4299</v>
      </c>
      <c r="D41" s="182" t="s">
        <v>4300</v>
      </c>
      <c r="E41" s="182" t="s">
        <v>1339</v>
      </c>
      <c r="F41" s="183">
        <v>90015</v>
      </c>
      <c r="G41" s="182" t="s">
        <v>4177</v>
      </c>
      <c r="H41" s="184" t="s">
        <v>4301</v>
      </c>
    </row>
    <row r="42" spans="1:8" ht="16" x14ac:dyDescent="0.2">
      <c r="A42" s="192" t="str">
        <f t="shared" si="0"/>
        <v xml:space="preserve"> </v>
      </c>
      <c r="B42" s="182" t="s">
        <v>4302</v>
      </c>
      <c r="C42" s="182" t="s">
        <v>4303</v>
      </c>
      <c r="D42" s="182" t="s">
        <v>4304</v>
      </c>
      <c r="E42" s="182" t="s">
        <v>1339</v>
      </c>
      <c r="F42" s="183">
        <v>92701</v>
      </c>
      <c r="G42" s="182" t="s">
        <v>4305</v>
      </c>
      <c r="H42" s="184">
        <v>7145411010</v>
      </c>
    </row>
    <row r="43" spans="1:8" ht="16" x14ac:dyDescent="0.2">
      <c r="A43" s="192" t="str">
        <f t="shared" si="0"/>
        <v xml:space="preserve"> </v>
      </c>
      <c r="B43" s="182" t="s">
        <v>4306</v>
      </c>
      <c r="C43" s="182" t="s">
        <v>4307</v>
      </c>
      <c r="D43" s="182" t="s">
        <v>4276</v>
      </c>
      <c r="E43" s="182" t="s">
        <v>1339</v>
      </c>
      <c r="F43" s="183">
        <v>94103</v>
      </c>
      <c r="G43" s="182" t="s">
        <v>4308</v>
      </c>
      <c r="H43" s="184">
        <v>4157011200</v>
      </c>
    </row>
    <row r="44" spans="1:8" ht="16" x14ac:dyDescent="0.2">
      <c r="A44" s="192" t="str">
        <f t="shared" si="0"/>
        <v xml:space="preserve"> </v>
      </c>
      <c r="B44" s="182" t="s">
        <v>4309</v>
      </c>
      <c r="C44" s="182" t="s">
        <v>4310</v>
      </c>
      <c r="D44" s="182" t="s">
        <v>4311</v>
      </c>
      <c r="E44" s="182" t="s">
        <v>1339</v>
      </c>
      <c r="F44" s="183">
        <v>92410</v>
      </c>
      <c r="G44" s="182" t="s">
        <v>4312</v>
      </c>
      <c r="H44" s="184">
        <v>9099155373</v>
      </c>
    </row>
    <row r="45" spans="1:8" ht="16" x14ac:dyDescent="0.2">
      <c r="A45" s="192" t="str">
        <f t="shared" si="0"/>
        <v xml:space="preserve"> </v>
      </c>
      <c r="B45" s="182" t="s">
        <v>4313</v>
      </c>
      <c r="C45" s="182" t="s">
        <v>4314</v>
      </c>
      <c r="D45" s="182" t="s">
        <v>4315</v>
      </c>
      <c r="E45" s="182" t="s">
        <v>1339</v>
      </c>
      <c r="F45" s="183">
        <v>90038</v>
      </c>
      <c r="G45" s="182" t="s">
        <v>4316</v>
      </c>
      <c r="H45" s="184">
        <v>3238603730</v>
      </c>
    </row>
    <row r="46" spans="1:8" ht="16" x14ac:dyDescent="0.2">
      <c r="A46" s="192" t="str">
        <f t="shared" si="0"/>
        <v xml:space="preserve"> </v>
      </c>
      <c r="B46" s="182" t="s">
        <v>4317</v>
      </c>
      <c r="C46" s="182" t="s">
        <v>4318</v>
      </c>
      <c r="D46" s="182" t="s">
        <v>4276</v>
      </c>
      <c r="E46" s="182" t="s">
        <v>1339</v>
      </c>
      <c r="F46" s="183">
        <v>94103</v>
      </c>
      <c r="G46" s="182" t="s">
        <v>4319</v>
      </c>
      <c r="H46" s="184" t="s">
        <v>4177</v>
      </c>
    </row>
    <row r="47" spans="1:8" ht="16" x14ac:dyDescent="0.2">
      <c r="A47" s="192" t="str">
        <f t="shared" si="0"/>
        <v xml:space="preserve"> </v>
      </c>
      <c r="B47" s="182" t="s">
        <v>4320</v>
      </c>
      <c r="C47" s="182" t="s">
        <v>4321</v>
      </c>
      <c r="D47" s="182" t="s">
        <v>4322</v>
      </c>
      <c r="E47" s="182" t="s">
        <v>1339</v>
      </c>
      <c r="F47" s="183">
        <v>94612</v>
      </c>
      <c r="G47" s="182" t="s">
        <v>4323</v>
      </c>
      <c r="H47" s="184">
        <v>8643862126</v>
      </c>
    </row>
    <row r="48" spans="1:8" ht="16" x14ac:dyDescent="0.2">
      <c r="A48" s="192" t="str">
        <f t="shared" si="0"/>
        <v xml:space="preserve"> </v>
      </c>
      <c r="B48" s="182" t="s">
        <v>4324</v>
      </c>
      <c r="C48" s="182" t="s">
        <v>4325</v>
      </c>
      <c r="D48" s="182" t="s">
        <v>4326</v>
      </c>
      <c r="E48" s="182" t="s">
        <v>1339</v>
      </c>
      <c r="F48" s="183">
        <v>90010</v>
      </c>
      <c r="G48" s="182" t="s">
        <v>4327</v>
      </c>
      <c r="H48" s="184" t="s">
        <v>4177</v>
      </c>
    </row>
    <row r="49" spans="1:8" ht="16" x14ac:dyDescent="0.2">
      <c r="A49" s="192" t="str">
        <f t="shared" si="0"/>
        <v xml:space="preserve"> </v>
      </c>
      <c r="B49" s="182" t="s">
        <v>4328</v>
      </c>
      <c r="C49" s="182" t="s">
        <v>4329</v>
      </c>
      <c r="D49" s="182" t="s">
        <v>4330</v>
      </c>
      <c r="E49" s="182" t="s">
        <v>1339</v>
      </c>
      <c r="F49" s="183">
        <v>94612</v>
      </c>
      <c r="G49" s="182" t="s">
        <v>4331</v>
      </c>
      <c r="H49" s="184" t="s">
        <v>4332</v>
      </c>
    </row>
    <row r="50" spans="1:8" ht="16" x14ac:dyDescent="0.2">
      <c r="A50" s="192" t="str">
        <f t="shared" si="0"/>
        <v xml:space="preserve"> </v>
      </c>
      <c r="B50" s="182" t="s">
        <v>4333</v>
      </c>
      <c r="C50" s="182" t="s">
        <v>4334</v>
      </c>
      <c r="D50" s="182" t="s">
        <v>4326</v>
      </c>
      <c r="E50" s="182" t="s">
        <v>1339</v>
      </c>
      <c r="F50" s="183">
        <v>90010</v>
      </c>
      <c r="G50" s="182" t="s">
        <v>4335</v>
      </c>
      <c r="H50" s="184">
        <v>3235495812</v>
      </c>
    </row>
    <row r="51" spans="1:8" ht="16" x14ac:dyDescent="0.2">
      <c r="A51" s="192" t="str">
        <f t="shared" si="0"/>
        <v xml:space="preserve"> </v>
      </c>
      <c r="B51" s="182" t="s">
        <v>4336</v>
      </c>
      <c r="C51" s="182" t="s">
        <v>4337</v>
      </c>
      <c r="D51" s="182" t="s">
        <v>4281</v>
      </c>
      <c r="E51" s="182" t="s">
        <v>1339</v>
      </c>
      <c r="F51" s="183">
        <v>94103</v>
      </c>
      <c r="G51" s="182" t="s">
        <v>4338</v>
      </c>
      <c r="H51" s="184">
        <v>4155533410</v>
      </c>
    </row>
    <row r="52" spans="1:8" ht="16" x14ac:dyDescent="0.2">
      <c r="A52" s="192" t="str">
        <f t="shared" si="0"/>
        <v xml:space="preserve"> </v>
      </c>
      <c r="B52" s="182" t="s">
        <v>4339</v>
      </c>
      <c r="C52" s="182" t="s">
        <v>4340</v>
      </c>
      <c r="D52" s="182" t="s">
        <v>4341</v>
      </c>
      <c r="E52" s="182" t="s">
        <v>1339</v>
      </c>
      <c r="F52" s="183">
        <v>94705</v>
      </c>
      <c r="G52" s="182" t="s">
        <v>4342</v>
      </c>
      <c r="H52" s="184">
        <v>5109922320</v>
      </c>
    </row>
    <row r="53" spans="1:8" ht="16" x14ac:dyDescent="0.2">
      <c r="A53" s="192" t="str">
        <f t="shared" si="0"/>
        <v xml:space="preserve"> </v>
      </c>
      <c r="B53" s="182" t="s">
        <v>4343</v>
      </c>
      <c r="C53" s="182" t="s">
        <v>4344</v>
      </c>
      <c r="D53" s="182" t="s">
        <v>4345</v>
      </c>
      <c r="E53" s="182" t="s">
        <v>1339</v>
      </c>
      <c r="F53" s="183">
        <v>95901</v>
      </c>
      <c r="G53" s="182" t="s">
        <v>4346</v>
      </c>
      <c r="H53" s="184" t="s">
        <v>4347</v>
      </c>
    </row>
    <row r="54" spans="1:8" ht="16" x14ac:dyDescent="0.2">
      <c r="A54" s="192" t="str">
        <f t="shared" si="0"/>
        <v xml:space="preserve"> </v>
      </c>
      <c r="B54" s="182" t="s">
        <v>4348</v>
      </c>
      <c r="C54" s="182" t="s">
        <v>4349</v>
      </c>
      <c r="D54" s="182" t="s">
        <v>4350</v>
      </c>
      <c r="E54" s="182" t="s">
        <v>1339</v>
      </c>
      <c r="F54" s="183">
        <v>95354</v>
      </c>
      <c r="G54" s="182" t="s">
        <v>4351</v>
      </c>
      <c r="H54" s="184" t="s">
        <v>4352</v>
      </c>
    </row>
    <row r="55" spans="1:8" ht="16" x14ac:dyDescent="0.2">
      <c r="A55" s="192" t="str">
        <f t="shared" si="0"/>
        <v xml:space="preserve"> </v>
      </c>
      <c r="B55" s="182" t="s">
        <v>4353</v>
      </c>
      <c r="C55" s="182" t="s">
        <v>4354</v>
      </c>
      <c r="D55" s="182" t="s">
        <v>4326</v>
      </c>
      <c r="E55" s="182" t="s">
        <v>1339</v>
      </c>
      <c r="F55" s="183">
        <v>90010</v>
      </c>
      <c r="G55" s="182" t="s">
        <v>4355</v>
      </c>
      <c r="H55" s="184" t="s">
        <v>4177</v>
      </c>
    </row>
    <row r="56" spans="1:8" ht="16" x14ac:dyDescent="0.2">
      <c r="A56" s="192" t="str">
        <f t="shared" si="0"/>
        <v xml:space="preserve"> </v>
      </c>
      <c r="B56" s="182" t="s">
        <v>4356</v>
      </c>
      <c r="C56" s="182" t="s">
        <v>4357</v>
      </c>
      <c r="D56" s="182" t="s">
        <v>4322</v>
      </c>
      <c r="E56" s="182" t="s">
        <v>1339</v>
      </c>
      <c r="F56" s="183">
        <v>94612</v>
      </c>
      <c r="G56" s="182" t="s">
        <v>4358</v>
      </c>
      <c r="H56" s="184">
        <v>18009478301</v>
      </c>
    </row>
    <row r="57" spans="1:8" ht="16" x14ac:dyDescent="0.2">
      <c r="A57" s="192" t="str">
        <f t="shared" si="0"/>
        <v xml:space="preserve"> </v>
      </c>
      <c r="B57" s="182" t="s">
        <v>4359</v>
      </c>
      <c r="C57" s="182" t="s">
        <v>4360</v>
      </c>
      <c r="D57" s="182" t="s">
        <v>4326</v>
      </c>
      <c r="E57" s="182" t="s">
        <v>1339</v>
      </c>
      <c r="F57" s="183">
        <v>90010</v>
      </c>
      <c r="G57" s="182" t="s">
        <v>4361</v>
      </c>
      <c r="H57" s="184" t="s">
        <v>4177</v>
      </c>
    </row>
    <row r="58" spans="1:8" ht="16" x14ac:dyDescent="0.2">
      <c r="A58" s="192" t="str">
        <f t="shared" si="0"/>
        <v>Colorado</v>
      </c>
      <c r="B58" s="182" t="s">
        <v>4362</v>
      </c>
      <c r="C58" s="182" t="s">
        <v>4363</v>
      </c>
      <c r="D58" s="182" t="s">
        <v>4364</v>
      </c>
      <c r="E58" s="182" t="s">
        <v>1347</v>
      </c>
      <c r="F58" s="183">
        <v>80222</v>
      </c>
      <c r="G58" s="182" t="s">
        <v>4365</v>
      </c>
      <c r="H58" s="184">
        <v>7204133692</v>
      </c>
    </row>
    <row r="59" spans="1:8" ht="16" x14ac:dyDescent="0.2">
      <c r="A59" s="192" t="str">
        <f t="shared" si="0"/>
        <v xml:space="preserve"> </v>
      </c>
      <c r="B59" s="182" t="s">
        <v>4366</v>
      </c>
      <c r="C59" s="182" t="s">
        <v>4367</v>
      </c>
      <c r="D59" s="182" t="s">
        <v>4368</v>
      </c>
      <c r="E59" s="182" t="s">
        <v>1347</v>
      </c>
      <c r="F59" s="183">
        <v>80014</v>
      </c>
      <c r="G59" s="182" t="s">
        <v>4369</v>
      </c>
      <c r="H59" s="184" t="s">
        <v>4370</v>
      </c>
    </row>
    <row r="60" spans="1:8" ht="16" x14ac:dyDescent="0.2">
      <c r="A60" s="192" t="str">
        <f t="shared" si="0"/>
        <v xml:space="preserve"> </v>
      </c>
      <c r="B60" s="182" t="s">
        <v>4371</v>
      </c>
      <c r="C60" s="182" t="s">
        <v>4372</v>
      </c>
      <c r="D60" s="182" t="s">
        <v>4364</v>
      </c>
      <c r="E60" s="182" t="s">
        <v>1347</v>
      </c>
      <c r="F60" s="183">
        <v>80203</v>
      </c>
      <c r="G60" s="182" t="s">
        <v>4373</v>
      </c>
      <c r="H60" s="184">
        <v>3038623506</v>
      </c>
    </row>
    <row r="61" spans="1:8" ht="16" x14ac:dyDescent="0.2">
      <c r="A61" s="192" t="str">
        <f t="shared" si="0"/>
        <v xml:space="preserve"> </v>
      </c>
      <c r="B61" s="182" t="s">
        <v>6744</v>
      </c>
      <c r="C61" s="182" t="s">
        <v>4374</v>
      </c>
      <c r="D61" s="182" t="s">
        <v>4364</v>
      </c>
      <c r="E61" s="182" t="s">
        <v>1347</v>
      </c>
      <c r="F61" s="183">
        <v>80204</v>
      </c>
      <c r="G61" s="182" t="s">
        <v>4375</v>
      </c>
      <c r="H61" s="184">
        <v>3036818415</v>
      </c>
    </row>
    <row r="62" spans="1:8" ht="16" x14ac:dyDescent="0.2">
      <c r="A62" s="192" t="str">
        <f t="shared" si="0"/>
        <v xml:space="preserve"> </v>
      </c>
      <c r="B62" s="182" t="s">
        <v>4376</v>
      </c>
      <c r="C62" s="182" t="s">
        <v>4377</v>
      </c>
      <c r="D62" s="182" t="s">
        <v>4378</v>
      </c>
      <c r="E62" s="182" t="s">
        <v>1347</v>
      </c>
      <c r="F62" s="183">
        <v>80302</v>
      </c>
      <c r="G62" s="182" t="s">
        <v>4379</v>
      </c>
      <c r="H62" s="184">
        <v>7203074956</v>
      </c>
    </row>
    <row r="63" spans="1:8" ht="16" x14ac:dyDescent="0.2">
      <c r="A63" s="192" t="str">
        <f t="shared" si="0"/>
        <v xml:space="preserve"> </v>
      </c>
      <c r="B63" s="182" t="s">
        <v>4380</v>
      </c>
      <c r="C63" s="182" t="s">
        <v>4381</v>
      </c>
      <c r="D63" s="182" t="s">
        <v>4364</v>
      </c>
      <c r="E63" s="182" t="s">
        <v>1347</v>
      </c>
      <c r="F63" s="183">
        <v>80246</v>
      </c>
      <c r="G63" s="182" t="s">
        <v>4382</v>
      </c>
      <c r="H63" s="184" t="s">
        <v>4383</v>
      </c>
    </row>
    <row r="64" spans="1:8" ht="16" x14ac:dyDescent="0.2">
      <c r="A64" s="192" t="str">
        <f t="shared" si="0"/>
        <v xml:space="preserve"> </v>
      </c>
      <c r="B64" s="182" t="s">
        <v>4384</v>
      </c>
      <c r="C64" s="182" t="s">
        <v>4385</v>
      </c>
      <c r="D64" s="182" t="s">
        <v>4386</v>
      </c>
      <c r="E64" s="182" t="s">
        <v>1347</v>
      </c>
      <c r="F64" s="183">
        <v>81601</v>
      </c>
      <c r="G64" s="182" t="s">
        <v>4387</v>
      </c>
      <c r="H64" s="184" t="s">
        <v>4388</v>
      </c>
    </row>
    <row r="65" spans="1:8" ht="16" x14ac:dyDescent="0.2">
      <c r="A65" s="192" t="str">
        <f t="shared" si="0"/>
        <v>Connecticut</v>
      </c>
      <c r="B65" s="182" t="s">
        <v>4389</v>
      </c>
      <c r="C65" s="182" t="s">
        <v>4390</v>
      </c>
      <c r="D65" s="182" t="s">
        <v>4391</v>
      </c>
      <c r="E65" s="182" t="s">
        <v>1422</v>
      </c>
      <c r="F65" s="183">
        <v>6510</v>
      </c>
      <c r="G65" s="182" t="s">
        <v>4392</v>
      </c>
      <c r="H65" s="184">
        <v>2039464811</v>
      </c>
    </row>
    <row r="66" spans="1:8" ht="16" x14ac:dyDescent="0.2">
      <c r="A66" s="192" t="str">
        <f t="shared" si="0"/>
        <v xml:space="preserve"> </v>
      </c>
      <c r="B66" s="182" t="s">
        <v>4393</v>
      </c>
      <c r="C66" s="182" t="s">
        <v>4394</v>
      </c>
      <c r="D66" s="182" t="s">
        <v>4395</v>
      </c>
      <c r="E66" s="182" t="s">
        <v>1422</v>
      </c>
      <c r="F66" s="183">
        <v>6457</v>
      </c>
      <c r="G66" s="182" t="s">
        <v>4396</v>
      </c>
      <c r="H66" s="184" t="s">
        <v>4177</v>
      </c>
    </row>
    <row r="67" spans="1:8" ht="16" x14ac:dyDescent="0.2">
      <c r="A67" s="192" t="str">
        <f t="shared" si="0"/>
        <v xml:space="preserve"> </v>
      </c>
      <c r="B67" s="182" t="s">
        <v>4397</v>
      </c>
      <c r="C67" s="182" t="s">
        <v>4398</v>
      </c>
      <c r="D67" s="182" t="s">
        <v>4399</v>
      </c>
      <c r="E67" s="182" t="s">
        <v>1422</v>
      </c>
      <c r="F67" s="183">
        <v>6515</v>
      </c>
      <c r="G67" s="182" t="s">
        <v>4400</v>
      </c>
      <c r="H67" s="184">
        <v>2039032852</v>
      </c>
    </row>
    <row r="68" spans="1:8" ht="16" x14ac:dyDescent="0.2">
      <c r="A68" s="192" t="str">
        <f t="shared" si="0"/>
        <v xml:space="preserve"> </v>
      </c>
      <c r="B68" s="182" t="s">
        <v>4401</v>
      </c>
      <c r="C68" s="182" t="s">
        <v>4402</v>
      </c>
      <c r="D68" s="182" t="s">
        <v>4403</v>
      </c>
      <c r="E68" s="182" t="s">
        <v>1422</v>
      </c>
      <c r="F68" s="183">
        <v>6106</v>
      </c>
      <c r="G68" s="182" t="s">
        <v>4404</v>
      </c>
      <c r="H68" s="184" t="s">
        <v>4405</v>
      </c>
    </row>
    <row r="69" spans="1:8" ht="16" x14ac:dyDescent="0.2">
      <c r="A69" s="192" t="str">
        <f t="shared" si="0"/>
        <v xml:space="preserve"> </v>
      </c>
      <c r="B69" s="182" t="s">
        <v>4406</v>
      </c>
      <c r="C69" s="182" t="s">
        <v>4407</v>
      </c>
      <c r="D69" s="182" t="s">
        <v>4391</v>
      </c>
      <c r="E69" s="182" t="s">
        <v>1422</v>
      </c>
      <c r="F69" s="183">
        <v>6511</v>
      </c>
      <c r="G69" s="182" t="s">
        <v>4408</v>
      </c>
      <c r="H69" s="184" t="s">
        <v>4409</v>
      </c>
    </row>
    <row r="70" spans="1:8" ht="16" x14ac:dyDescent="0.2">
      <c r="A70" s="192" t="str">
        <f t="shared" si="0"/>
        <v xml:space="preserve"> </v>
      </c>
      <c r="B70" s="182" t="s">
        <v>4410</v>
      </c>
      <c r="C70" s="182" t="s">
        <v>4411</v>
      </c>
      <c r="D70" s="182" t="s">
        <v>4403</v>
      </c>
      <c r="E70" s="182" t="s">
        <v>1422</v>
      </c>
      <c r="F70" s="183">
        <v>6106</v>
      </c>
      <c r="G70" s="182" t="s">
        <v>4412</v>
      </c>
      <c r="H70" s="184">
        <v>8602474400</v>
      </c>
    </row>
    <row r="71" spans="1:8" ht="16" x14ac:dyDescent="0.2">
      <c r="A71" s="192" t="str">
        <f t="shared" si="0"/>
        <v xml:space="preserve"> </v>
      </c>
      <c r="B71" s="182" t="s">
        <v>4413</v>
      </c>
      <c r="C71" s="182" t="s">
        <v>4414</v>
      </c>
      <c r="D71" s="182" t="s">
        <v>4415</v>
      </c>
      <c r="E71" s="182" t="s">
        <v>1422</v>
      </c>
      <c r="F71" s="183">
        <v>6109</v>
      </c>
      <c r="G71" s="182" t="s">
        <v>4416</v>
      </c>
      <c r="H71" s="184" t="s">
        <v>4417</v>
      </c>
    </row>
    <row r="72" spans="1:8" ht="16" x14ac:dyDescent="0.2">
      <c r="A72" s="192" t="str">
        <f t="shared" si="0"/>
        <v xml:space="preserve"> </v>
      </c>
      <c r="B72" s="182" t="s">
        <v>4418</v>
      </c>
      <c r="C72" s="182" t="s">
        <v>4419</v>
      </c>
      <c r="D72" s="182" t="s">
        <v>4403</v>
      </c>
      <c r="E72" s="182" t="s">
        <v>1422</v>
      </c>
      <c r="F72" s="183" t="s">
        <v>4177</v>
      </c>
      <c r="G72" s="182" t="s">
        <v>4420</v>
      </c>
      <c r="H72" s="184">
        <v>8602329993</v>
      </c>
    </row>
    <row r="73" spans="1:8" ht="16" x14ac:dyDescent="0.2">
      <c r="A73" s="192" t="str">
        <f t="shared" si="0"/>
        <v xml:space="preserve"> </v>
      </c>
      <c r="B73" s="182" t="s">
        <v>4421</v>
      </c>
      <c r="C73" s="182" t="s">
        <v>4422</v>
      </c>
      <c r="D73" s="182" t="s">
        <v>4395</v>
      </c>
      <c r="E73" s="182" t="s">
        <v>1422</v>
      </c>
      <c r="F73" s="183">
        <v>6457</v>
      </c>
      <c r="G73" s="182" t="s">
        <v>4423</v>
      </c>
      <c r="H73" s="184">
        <v>8602625030</v>
      </c>
    </row>
    <row r="74" spans="1:8" ht="16" x14ac:dyDescent="0.2">
      <c r="A74" s="192" t="str">
        <f t="shared" si="0"/>
        <v xml:space="preserve"> </v>
      </c>
      <c r="B74" s="182" t="s">
        <v>4424</v>
      </c>
      <c r="C74" s="182" t="s">
        <v>4425</v>
      </c>
      <c r="D74" s="182" t="s">
        <v>4403</v>
      </c>
      <c r="E74" s="182" t="s">
        <v>1422</v>
      </c>
      <c r="F74" s="183">
        <v>6105</v>
      </c>
      <c r="G74" s="182" t="s">
        <v>4426</v>
      </c>
      <c r="H74" s="184">
        <v>8605415048</v>
      </c>
    </row>
    <row r="75" spans="1:8" ht="16" x14ac:dyDescent="0.2">
      <c r="A75" s="192" t="str">
        <f t="shared" ref="A75:A138" si="1">IF(E75=E74," ",E75)</f>
        <v>Delaware</v>
      </c>
      <c r="B75" s="182" t="s">
        <v>4427</v>
      </c>
      <c r="C75" s="182" t="s">
        <v>4428</v>
      </c>
      <c r="D75" s="182" t="s">
        <v>4429</v>
      </c>
      <c r="E75" s="182" t="s">
        <v>1514</v>
      </c>
      <c r="F75" s="183">
        <v>19809</v>
      </c>
      <c r="G75" s="182" t="s">
        <v>4430</v>
      </c>
      <c r="H75" s="184" t="s">
        <v>4431</v>
      </c>
    </row>
    <row r="76" spans="1:8" ht="16" x14ac:dyDescent="0.2">
      <c r="A76" s="192" t="str">
        <f t="shared" si="1"/>
        <v xml:space="preserve"> </v>
      </c>
      <c r="B76" s="182" t="s">
        <v>4432</v>
      </c>
      <c r="C76" s="182" t="s">
        <v>4433</v>
      </c>
      <c r="D76" s="182" t="s">
        <v>4429</v>
      </c>
      <c r="E76" s="182" t="s">
        <v>1514</v>
      </c>
      <c r="F76" s="183">
        <v>19801</v>
      </c>
      <c r="G76" s="182" t="s">
        <v>4434</v>
      </c>
      <c r="H76" s="184">
        <v>3030000000000</v>
      </c>
    </row>
    <row r="77" spans="1:8" ht="16" x14ac:dyDescent="0.2">
      <c r="A77" s="192" t="str">
        <f t="shared" si="1"/>
        <v>District of Columbia</v>
      </c>
      <c r="B77" s="182" t="s">
        <v>4435</v>
      </c>
      <c r="C77" s="182" t="s">
        <v>4436</v>
      </c>
      <c r="D77" s="182" t="s">
        <v>2957</v>
      </c>
      <c r="E77" s="182" t="s">
        <v>1618</v>
      </c>
      <c r="F77" s="183">
        <v>20012</v>
      </c>
      <c r="G77" s="182" t="s">
        <v>4437</v>
      </c>
      <c r="H77" s="184" t="s">
        <v>4438</v>
      </c>
    </row>
    <row r="78" spans="1:8" ht="16" x14ac:dyDescent="0.2">
      <c r="A78" s="192" t="str">
        <f t="shared" si="1"/>
        <v xml:space="preserve"> </v>
      </c>
      <c r="B78" s="182" t="s">
        <v>4439</v>
      </c>
      <c r="C78" s="182" t="s">
        <v>4440</v>
      </c>
      <c r="D78" s="182" t="s">
        <v>4441</v>
      </c>
      <c r="E78" s="182" t="s">
        <v>1618</v>
      </c>
      <c r="F78" s="183">
        <v>20001</v>
      </c>
      <c r="G78" s="182" t="s">
        <v>4442</v>
      </c>
      <c r="H78" s="184" t="s">
        <v>4443</v>
      </c>
    </row>
    <row r="79" spans="1:8" ht="16" x14ac:dyDescent="0.2">
      <c r="A79" s="192" t="str">
        <f t="shared" si="1"/>
        <v xml:space="preserve"> </v>
      </c>
      <c r="B79" s="182" t="s">
        <v>4444</v>
      </c>
      <c r="C79" s="182" t="s">
        <v>4445</v>
      </c>
      <c r="D79" s="182" t="s">
        <v>2957</v>
      </c>
      <c r="E79" s="182" t="s">
        <v>1618</v>
      </c>
      <c r="F79" s="183">
        <v>20001</v>
      </c>
      <c r="G79" s="182" t="s">
        <v>4446</v>
      </c>
      <c r="H79" s="184" t="s">
        <v>4447</v>
      </c>
    </row>
    <row r="80" spans="1:8" ht="16" x14ac:dyDescent="0.2">
      <c r="A80" s="192" t="str">
        <f t="shared" si="1"/>
        <v xml:space="preserve"> </v>
      </c>
      <c r="B80" s="182" t="s">
        <v>4448</v>
      </c>
      <c r="C80" s="182" t="s">
        <v>4449</v>
      </c>
      <c r="D80" s="182" t="s">
        <v>2957</v>
      </c>
      <c r="E80" s="182" t="s">
        <v>1618</v>
      </c>
      <c r="F80" s="183">
        <v>20049</v>
      </c>
      <c r="G80" s="182" t="s">
        <v>4450</v>
      </c>
      <c r="H80" s="184" t="s">
        <v>4451</v>
      </c>
    </row>
    <row r="81" spans="1:8" ht="16" x14ac:dyDescent="0.2">
      <c r="A81" s="192" t="str">
        <f t="shared" si="1"/>
        <v xml:space="preserve"> </v>
      </c>
      <c r="B81" s="182" t="s">
        <v>4452</v>
      </c>
      <c r="C81" s="182" t="s">
        <v>4453</v>
      </c>
      <c r="D81" s="182" t="s">
        <v>4454</v>
      </c>
      <c r="E81" s="182" t="s">
        <v>1618</v>
      </c>
      <c r="F81" s="183">
        <v>20001</v>
      </c>
      <c r="G81" s="182" t="s">
        <v>4455</v>
      </c>
      <c r="H81" s="184" t="s">
        <v>4456</v>
      </c>
    </row>
    <row r="82" spans="1:8" ht="16" x14ac:dyDescent="0.2">
      <c r="A82" s="192" t="str">
        <f t="shared" si="1"/>
        <v xml:space="preserve"> </v>
      </c>
      <c r="B82" s="182" t="s">
        <v>4457</v>
      </c>
      <c r="C82" s="182" t="s">
        <v>4458</v>
      </c>
      <c r="D82" s="182" t="s">
        <v>2957</v>
      </c>
      <c r="E82" s="182" t="s">
        <v>1618</v>
      </c>
      <c r="F82" s="183">
        <v>20005</v>
      </c>
      <c r="G82" s="182" t="s">
        <v>4459</v>
      </c>
      <c r="H82" s="184" t="s">
        <v>4177</v>
      </c>
    </row>
    <row r="83" spans="1:8" ht="16" x14ac:dyDescent="0.2">
      <c r="A83" s="192" t="str">
        <f t="shared" si="1"/>
        <v xml:space="preserve"> </v>
      </c>
      <c r="B83" s="182" t="s">
        <v>4460</v>
      </c>
      <c r="C83" s="182" t="s">
        <v>4461</v>
      </c>
      <c r="D83" s="182" t="s">
        <v>2957</v>
      </c>
      <c r="E83" s="182" t="s">
        <v>1618</v>
      </c>
      <c r="F83" s="183">
        <v>20009</v>
      </c>
      <c r="G83" s="182" t="s">
        <v>4462</v>
      </c>
      <c r="H83" s="184" t="s">
        <v>4463</v>
      </c>
    </row>
    <row r="84" spans="1:8" ht="16" x14ac:dyDescent="0.2">
      <c r="A84" s="192" t="str">
        <f t="shared" si="1"/>
        <v xml:space="preserve"> </v>
      </c>
      <c r="B84" s="182" t="s">
        <v>4464</v>
      </c>
      <c r="C84" s="182" t="s">
        <v>4465</v>
      </c>
      <c r="D84" s="182" t="s">
        <v>2957</v>
      </c>
      <c r="E84" s="182" t="s">
        <v>1618</v>
      </c>
      <c r="F84" s="183">
        <v>20005</v>
      </c>
      <c r="G84" s="182" t="s">
        <v>4466</v>
      </c>
      <c r="H84" s="184" t="s">
        <v>4467</v>
      </c>
    </row>
    <row r="85" spans="1:8" ht="16" x14ac:dyDescent="0.2">
      <c r="A85" s="192" t="str">
        <f t="shared" si="1"/>
        <v xml:space="preserve"> </v>
      </c>
      <c r="B85" s="182" t="s">
        <v>4468</v>
      </c>
      <c r="C85" s="182" t="s">
        <v>4469</v>
      </c>
      <c r="D85" s="182" t="s">
        <v>2957</v>
      </c>
      <c r="E85" s="182" t="s">
        <v>1618</v>
      </c>
      <c r="F85" s="183">
        <v>20005</v>
      </c>
      <c r="G85" s="182" t="s">
        <v>4470</v>
      </c>
      <c r="H85" s="184" t="s">
        <v>4471</v>
      </c>
    </row>
    <row r="86" spans="1:8" ht="16" x14ac:dyDescent="0.2">
      <c r="A86" s="192" t="str">
        <f t="shared" si="1"/>
        <v xml:space="preserve"> </v>
      </c>
      <c r="B86" s="182" t="s">
        <v>4472</v>
      </c>
      <c r="C86" s="182" t="s">
        <v>4473</v>
      </c>
      <c r="D86" s="182" t="s">
        <v>2957</v>
      </c>
      <c r="E86" s="182" t="s">
        <v>1618</v>
      </c>
      <c r="F86" s="183">
        <v>20008</v>
      </c>
      <c r="G86" s="182" t="s">
        <v>4474</v>
      </c>
      <c r="H86" s="184">
        <v>2022745756</v>
      </c>
    </row>
    <row r="87" spans="1:8" ht="16" x14ac:dyDescent="0.2">
      <c r="A87" s="192" t="str">
        <f t="shared" si="1"/>
        <v xml:space="preserve"> </v>
      </c>
      <c r="B87" s="182" t="s">
        <v>4475</v>
      </c>
      <c r="C87" s="182" t="s">
        <v>4476</v>
      </c>
      <c r="D87" s="182" t="s">
        <v>2957</v>
      </c>
      <c r="E87" s="182" t="s">
        <v>1618</v>
      </c>
      <c r="F87" s="183">
        <v>20020</v>
      </c>
      <c r="G87" s="182" t="s">
        <v>4477</v>
      </c>
      <c r="H87" s="184" t="s">
        <v>4478</v>
      </c>
    </row>
    <row r="88" spans="1:8" ht="16" x14ac:dyDescent="0.2">
      <c r="A88" s="192" t="str">
        <f t="shared" si="1"/>
        <v xml:space="preserve"> </v>
      </c>
      <c r="B88" s="182" t="s">
        <v>4479</v>
      </c>
      <c r="C88" s="182" t="s">
        <v>4480</v>
      </c>
      <c r="D88" s="182" t="s">
        <v>2957</v>
      </c>
      <c r="E88" s="182" t="s">
        <v>1618</v>
      </c>
      <c r="F88" s="183">
        <v>20002</v>
      </c>
      <c r="G88" s="182" t="s">
        <v>4481</v>
      </c>
      <c r="H88" s="184" t="s">
        <v>4482</v>
      </c>
    </row>
    <row r="89" spans="1:8" ht="16" x14ac:dyDescent="0.2">
      <c r="A89" s="192" t="str">
        <f t="shared" si="1"/>
        <v xml:space="preserve"> </v>
      </c>
      <c r="B89" s="182" t="s">
        <v>4483</v>
      </c>
      <c r="C89" s="182" t="s">
        <v>4484</v>
      </c>
      <c r="D89" s="182" t="s">
        <v>2957</v>
      </c>
      <c r="E89" s="182" t="s">
        <v>1618</v>
      </c>
      <c r="F89" s="183">
        <v>20007</v>
      </c>
      <c r="G89" s="182" t="s">
        <v>4485</v>
      </c>
      <c r="H89" s="184">
        <v>2025997569</v>
      </c>
    </row>
    <row r="90" spans="1:8" ht="16" x14ac:dyDescent="0.2">
      <c r="A90" s="192" t="str">
        <f t="shared" si="1"/>
        <v xml:space="preserve"> </v>
      </c>
      <c r="B90" s="182" t="s">
        <v>4486</v>
      </c>
      <c r="C90" s="182" t="s">
        <v>4487</v>
      </c>
      <c r="D90" s="182" t="s">
        <v>2957</v>
      </c>
      <c r="E90" s="182" t="s">
        <v>1618</v>
      </c>
      <c r="F90" s="183">
        <v>20009</v>
      </c>
      <c r="G90" s="182" t="s">
        <v>4488</v>
      </c>
      <c r="H90" s="184">
        <v>2404729433</v>
      </c>
    </row>
    <row r="91" spans="1:8" ht="16" x14ac:dyDescent="0.2">
      <c r="A91" s="192" t="str">
        <f t="shared" si="1"/>
        <v xml:space="preserve"> </v>
      </c>
      <c r="B91" s="182" t="s">
        <v>4489</v>
      </c>
      <c r="C91" s="182" t="s">
        <v>4490</v>
      </c>
      <c r="D91" s="182" t="s">
        <v>2957</v>
      </c>
      <c r="E91" s="182" t="s">
        <v>1618</v>
      </c>
      <c r="F91" s="183">
        <v>20006</v>
      </c>
      <c r="G91" s="182" t="s">
        <v>4491</v>
      </c>
      <c r="H91" s="184" t="s">
        <v>4492</v>
      </c>
    </row>
    <row r="92" spans="1:8" ht="16" x14ac:dyDescent="0.2">
      <c r="A92" s="192" t="str">
        <f t="shared" si="1"/>
        <v xml:space="preserve"> </v>
      </c>
      <c r="B92" s="182" t="s">
        <v>4493</v>
      </c>
      <c r="C92" s="182" t="s">
        <v>4494</v>
      </c>
      <c r="D92" s="182" t="s">
        <v>2957</v>
      </c>
      <c r="E92" s="182" t="s">
        <v>1618</v>
      </c>
      <c r="F92" s="183">
        <v>20020</v>
      </c>
      <c r="G92" s="182" t="s">
        <v>4495</v>
      </c>
      <c r="H92" s="184" t="s">
        <v>4496</v>
      </c>
    </row>
    <row r="93" spans="1:8" ht="16" x14ac:dyDescent="0.2">
      <c r="A93" s="192" t="str">
        <f t="shared" si="1"/>
        <v xml:space="preserve"> </v>
      </c>
      <c r="B93" s="182" t="s">
        <v>4497</v>
      </c>
      <c r="C93" s="182" t="s">
        <v>4498</v>
      </c>
      <c r="D93" s="182" t="s">
        <v>2957</v>
      </c>
      <c r="E93" s="182" t="s">
        <v>1618</v>
      </c>
      <c r="F93" s="183">
        <v>20006</v>
      </c>
      <c r="G93" s="182" t="s">
        <v>4499</v>
      </c>
      <c r="H93" s="184">
        <v>2027067057</v>
      </c>
    </row>
    <row r="94" spans="1:8" ht="16" x14ac:dyDescent="0.2">
      <c r="A94" s="192" t="str">
        <f t="shared" si="1"/>
        <v xml:space="preserve"> </v>
      </c>
      <c r="B94" s="182" t="s">
        <v>4500</v>
      </c>
      <c r="C94" s="182" t="s">
        <v>4501</v>
      </c>
      <c r="D94" s="182" t="s">
        <v>2957</v>
      </c>
      <c r="E94" s="182" t="s">
        <v>1618</v>
      </c>
      <c r="F94" s="183">
        <v>20005</v>
      </c>
      <c r="G94" s="182" t="s">
        <v>4502</v>
      </c>
      <c r="H94" s="184">
        <v>2028083311</v>
      </c>
    </row>
    <row r="95" spans="1:8" ht="16" x14ac:dyDescent="0.2">
      <c r="A95" s="192" t="str">
        <f t="shared" si="1"/>
        <v xml:space="preserve"> </v>
      </c>
      <c r="B95" s="182" t="s">
        <v>4503</v>
      </c>
      <c r="C95" s="182" t="s">
        <v>4504</v>
      </c>
      <c r="D95" s="182" t="s">
        <v>2957</v>
      </c>
      <c r="E95" s="182" t="s">
        <v>1618</v>
      </c>
      <c r="F95" s="183">
        <v>20003</v>
      </c>
      <c r="G95" s="182" t="s">
        <v>4505</v>
      </c>
      <c r="H95" s="184" t="s">
        <v>4506</v>
      </c>
    </row>
    <row r="96" spans="1:8" ht="16" x14ac:dyDescent="0.2">
      <c r="A96" s="192" t="str">
        <f t="shared" si="1"/>
        <v xml:space="preserve"> </v>
      </c>
      <c r="B96" s="182" t="s">
        <v>4507</v>
      </c>
      <c r="C96" s="182" t="s">
        <v>4508</v>
      </c>
      <c r="D96" s="182" t="s">
        <v>2957</v>
      </c>
      <c r="E96" s="182" t="s">
        <v>1618</v>
      </c>
      <c r="F96" s="183">
        <v>20036</v>
      </c>
      <c r="G96" s="182" t="s">
        <v>4509</v>
      </c>
      <c r="H96" s="184">
        <v>2023607106</v>
      </c>
    </row>
    <row r="97" spans="1:8" ht="16" x14ac:dyDescent="0.2">
      <c r="A97" s="192" t="str">
        <f t="shared" si="1"/>
        <v xml:space="preserve"> </v>
      </c>
      <c r="B97" s="182" t="s">
        <v>4510</v>
      </c>
      <c r="C97" s="182" t="s">
        <v>4511</v>
      </c>
      <c r="D97" s="182" t="s">
        <v>2957</v>
      </c>
      <c r="E97" s="182" t="s">
        <v>1618</v>
      </c>
      <c r="F97" s="183">
        <v>20001</v>
      </c>
      <c r="G97" s="182" t="s">
        <v>4512</v>
      </c>
      <c r="H97" s="184" t="s">
        <v>4513</v>
      </c>
    </row>
    <row r="98" spans="1:8" ht="16" x14ac:dyDescent="0.2">
      <c r="A98" s="192" t="str">
        <f t="shared" si="1"/>
        <v xml:space="preserve"> </v>
      </c>
      <c r="B98" s="182" t="s">
        <v>4514</v>
      </c>
      <c r="C98" s="182" t="s">
        <v>4515</v>
      </c>
      <c r="D98" s="182" t="s">
        <v>2957</v>
      </c>
      <c r="E98" s="182" t="s">
        <v>1618</v>
      </c>
      <c r="F98" s="183">
        <v>20035</v>
      </c>
      <c r="G98" s="182" t="s">
        <v>4516</v>
      </c>
      <c r="H98" s="184" t="s">
        <v>4517</v>
      </c>
    </row>
    <row r="99" spans="1:8" ht="16" x14ac:dyDescent="0.2">
      <c r="A99" s="192" t="str">
        <f t="shared" si="1"/>
        <v xml:space="preserve"> </v>
      </c>
      <c r="B99" s="182" t="s">
        <v>4518</v>
      </c>
      <c r="C99" s="182" t="s">
        <v>4519</v>
      </c>
      <c r="D99" s="182" t="s">
        <v>2957</v>
      </c>
      <c r="E99" s="182" t="s">
        <v>1618</v>
      </c>
      <c r="F99" s="183">
        <v>20002</v>
      </c>
      <c r="G99" s="182" t="s">
        <v>4520</v>
      </c>
      <c r="H99" s="184" t="s">
        <v>4521</v>
      </c>
    </row>
    <row r="100" spans="1:8" ht="16" x14ac:dyDescent="0.2">
      <c r="A100" s="192" t="str">
        <f t="shared" si="1"/>
        <v>Florida</v>
      </c>
      <c r="B100" s="182" t="s">
        <v>4522</v>
      </c>
      <c r="C100" s="182" t="s">
        <v>4523</v>
      </c>
      <c r="D100" s="182" t="s">
        <v>4524</v>
      </c>
      <c r="E100" s="182" t="s">
        <v>1620</v>
      </c>
      <c r="F100" s="183">
        <v>33617</v>
      </c>
      <c r="G100" s="182" t="s">
        <v>4525</v>
      </c>
      <c r="H100" s="184" t="s">
        <v>4526</v>
      </c>
    </row>
    <row r="101" spans="1:8" ht="16" x14ac:dyDescent="0.2">
      <c r="A101" s="192" t="str">
        <f t="shared" si="1"/>
        <v xml:space="preserve"> </v>
      </c>
      <c r="B101" s="182" t="s">
        <v>4527</v>
      </c>
      <c r="C101" s="182" t="s">
        <v>4528</v>
      </c>
      <c r="D101" s="182" t="s">
        <v>4529</v>
      </c>
      <c r="E101" s="182" t="s">
        <v>1620</v>
      </c>
      <c r="F101" s="183">
        <v>34471</v>
      </c>
      <c r="G101" s="182" t="s">
        <v>4530</v>
      </c>
      <c r="H101" s="184" t="s">
        <v>4531</v>
      </c>
    </row>
    <row r="102" spans="1:8" ht="16" x14ac:dyDescent="0.2">
      <c r="A102" s="192" t="str">
        <f t="shared" si="1"/>
        <v xml:space="preserve"> </v>
      </c>
      <c r="B102" s="182" t="s">
        <v>4532</v>
      </c>
      <c r="C102" s="182" t="s">
        <v>4533</v>
      </c>
      <c r="D102" s="182" t="s">
        <v>4534</v>
      </c>
      <c r="E102" s="182" t="s">
        <v>1620</v>
      </c>
      <c r="F102" s="183">
        <v>32750</v>
      </c>
      <c r="G102" s="182" t="s">
        <v>4535</v>
      </c>
      <c r="H102" s="184" t="s">
        <v>4536</v>
      </c>
    </row>
    <row r="103" spans="1:8" ht="16" x14ac:dyDescent="0.2">
      <c r="A103" s="192" t="str">
        <f t="shared" si="1"/>
        <v xml:space="preserve"> </v>
      </c>
      <c r="B103" s="182" t="s">
        <v>4537</v>
      </c>
      <c r="C103" s="182" t="s">
        <v>4538</v>
      </c>
      <c r="D103" s="182" t="s">
        <v>4539</v>
      </c>
      <c r="E103" s="182" t="s">
        <v>1620</v>
      </c>
      <c r="F103" s="183">
        <v>33317</v>
      </c>
      <c r="G103" s="182" t="s">
        <v>4540</v>
      </c>
      <c r="H103" s="184">
        <v>19547362401</v>
      </c>
    </row>
    <row r="104" spans="1:8" ht="16" x14ac:dyDescent="0.2">
      <c r="A104" s="192" t="str">
        <f t="shared" si="1"/>
        <v xml:space="preserve"> </v>
      </c>
      <c r="B104" s="182" t="s">
        <v>4541</v>
      </c>
      <c r="C104" s="182" t="s">
        <v>4542</v>
      </c>
      <c r="D104" s="182" t="s">
        <v>4543</v>
      </c>
      <c r="E104" s="182" t="s">
        <v>1620</v>
      </c>
      <c r="F104" s="183">
        <v>32853</v>
      </c>
      <c r="G104" s="182" t="s">
        <v>4544</v>
      </c>
      <c r="H104" s="184">
        <v>4078014350</v>
      </c>
    </row>
    <row r="105" spans="1:8" ht="16" x14ac:dyDescent="0.2">
      <c r="A105" s="192" t="str">
        <f t="shared" si="1"/>
        <v xml:space="preserve"> </v>
      </c>
      <c r="B105" s="182" t="s">
        <v>4545</v>
      </c>
      <c r="C105" s="182" t="s">
        <v>4546</v>
      </c>
      <c r="D105" s="182" t="s">
        <v>4547</v>
      </c>
      <c r="E105" s="182" t="s">
        <v>1620</v>
      </c>
      <c r="F105" s="183">
        <v>33131</v>
      </c>
      <c r="G105" s="182" t="s">
        <v>4548</v>
      </c>
      <c r="H105" s="184" t="s">
        <v>4177</v>
      </c>
    </row>
    <row r="106" spans="1:8" ht="16" x14ac:dyDescent="0.2">
      <c r="A106" s="192" t="str">
        <f t="shared" si="1"/>
        <v xml:space="preserve"> </v>
      </c>
      <c r="B106" s="182" t="s">
        <v>4549</v>
      </c>
      <c r="C106" s="182" t="s">
        <v>4550</v>
      </c>
      <c r="D106" s="182" t="s">
        <v>4551</v>
      </c>
      <c r="E106" s="182" t="s">
        <v>1620</v>
      </c>
      <c r="F106" s="183">
        <v>32202</v>
      </c>
      <c r="G106" s="182" t="s">
        <v>4552</v>
      </c>
      <c r="H106" s="184" t="s">
        <v>4553</v>
      </c>
    </row>
    <row r="107" spans="1:8" ht="16" x14ac:dyDescent="0.2">
      <c r="A107" s="192" t="str">
        <f t="shared" si="1"/>
        <v xml:space="preserve"> </v>
      </c>
      <c r="B107" s="182" t="s">
        <v>4554</v>
      </c>
      <c r="C107" s="182" t="s">
        <v>4555</v>
      </c>
      <c r="D107" s="182" t="s">
        <v>4556</v>
      </c>
      <c r="E107" s="182" t="s">
        <v>1620</v>
      </c>
      <c r="F107" s="183">
        <v>34285</v>
      </c>
      <c r="G107" s="182" t="s">
        <v>4557</v>
      </c>
      <c r="H107" s="184">
        <v>9412440308</v>
      </c>
    </row>
    <row r="108" spans="1:8" ht="16" x14ac:dyDescent="0.2">
      <c r="A108" s="192" t="str">
        <f t="shared" si="1"/>
        <v xml:space="preserve"> </v>
      </c>
      <c r="B108" s="182" t="s">
        <v>4558</v>
      </c>
      <c r="C108" s="182" t="s">
        <v>4559</v>
      </c>
      <c r="D108" s="182" t="s">
        <v>4560</v>
      </c>
      <c r="E108" s="182" t="s">
        <v>1620</v>
      </c>
      <c r="F108" s="183">
        <v>33701</v>
      </c>
      <c r="G108" s="182" t="s">
        <v>4561</v>
      </c>
      <c r="H108" s="184" t="s">
        <v>4562</v>
      </c>
    </row>
    <row r="109" spans="1:8" ht="16" x14ac:dyDescent="0.2">
      <c r="A109" s="192" t="str">
        <f t="shared" si="1"/>
        <v xml:space="preserve"> </v>
      </c>
      <c r="B109" s="182" t="s">
        <v>4563</v>
      </c>
      <c r="C109" s="182" t="s">
        <v>4563</v>
      </c>
      <c r="D109" s="182" t="s">
        <v>4560</v>
      </c>
      <c r="E109" s="182" t="s">
        <v>1620</v>
      </c>
      <c r="F109" s="183">
        <v>34236</v>
      </c>
      <c r="G109" s="182" t="s">
        <v>4564</v>
      </c>
      <c r="H109" s="184" t="s">
        <v>4565</v>
      </c>
    </row>
    <row r="110" spans="1:8" ht="16" x14ac:dyDescent="0.2">
      <c r="A110" s="192" t="str">
        <f t="shared" si="1"/>
        <v xml:space="preserve"> </v>
      </c>
      <c r="B110" s="182" t="s">
        <v>4566</v>
      </c>
      <c r="C110" s="182" t="s">
        <v>4567</v>
      </c>
      <c r="D110" s="182" t="s">
        <v>4560</v>
      </c>
      <c r="E110" s="182" t="s">
        <v>1620</v>
      </c>
      <c r="F110" s="183">
        <v>33166</v>
      </c>
      <c r="G110" s="182" t="s">
        <v>4568</v>
      </c>
      <c r="H110" s="184">
        <v>3055731106</v>
      </c>
    </row>
    <row r="111" spans="1:8" ht="16" x14ac:dyDescent="0.2">
      <c r="A111" s="192" t="str">
        <f t="shared" si="1"/>
        <v xml:space="preserve"> </v>
      </c>
      <c r="B111" s="182" t="s">
        <v>4569</v>
      </c>
      <c r="C111" s="182" t="s">
        <v>4570</v>
      </c>
      <c r="D111" s="182" t="s">
        <v>4543</v>
      </c>
      <c r="E111" s="182" t="s">
        <v>1620</v>
      </c>
      <c r="F111" s="183">
        <v>32801</v>
      </c>
      <c r="G111" s="182" t="s">
        <v>4571</v>
      </c>
      <c r="H111" s="184" t="s">
        <v>4572</v>
      </c>
    </row>
    <row r="112" spans="1:8" ht="16" x14ac:dyDescent="0.2">
      <c r="A112" s="192" t="str">
        <f t="shared" si="1"/>
        <v xml:space="preserve"> </v>
      </c>
      <c r="B112" s="182" t="s">
        <v>4573</v>
      </c>
      <c r="C112" s="182" t="s">
        <v>4574</v>
      </c>
      <c r="D112" s="182" t="s">
        <v>4575</v>
      </c>
      <c r="E112" s="182" t="s">
        <v>1620</v>
      </c>
      <c r="F112" s="183">
        <v>33401</v>
      </c>
      <c r="G112" s="182" t="s">
        <v>4576</v>
      </c>
      <c r="H112" s="184" t="s">
        <v>4577</v>
      </c>
    </row>
    <row r="113" spans="1:8" ht="16" x14ac:dyDescent="0.2">
      <c r="A113" s="192" t="str">
        <f t="shared" si="1"/>
        <v xml:space="preserve"> </v>
      </c>
      <c r="B113" s="182" t="s">
        <v>4578</v>
      </c>
      <c r="C113" s="182" t="s">
        <v>4579</v>
      </c>
      <c r="D113" s="182" t="s">
        <v>4580</v>
      </c>
      <c r="E113" s="182" t="s">
        <v>1620</v>
      </c>
      <c r="F113" s="183">
        <v>32601</v>
      </c>
      <c r="G113" s="182" t="s">
        <v>4581</v>
      </c>
      <c r="H113" s="184">
        <v>3522718890</v>
      </c>
    </row>
    <row r="114" spans="1:8" ht="16" x14ac:dyDescent="0.2">
      <c r="A114" s="192" t="str">
        <f t="shared" si="1"/>
        <v xml:space="preserve"> </v>
      </c>
      <c r="B114" s="182" t="s">
        <v>4582</v>
      </c>
      <c r="C114" s="185" t="s">
        <v>4583</v>
      </c>
      <c r="D114" s="182" t="s">
        <v>4584</v>
      </c>
      <c r="E114" s="182" t="s">
        <v>1620</v>
      </c>
      <c r="F114" s="183">
        <v>33071</v>
      </c>
      <c r="G114" s="182" t="s">
        <v>4585</v>
      </c>
      <c r="H114" s="184" t="s">
        <v>4586</v>
      </c>
    </row>
    <row r="115" spans="1:8" ht="16" x14ac:dyDescent="0.2">
      <c r="A115" s="192" t="str">
        <f t="shared" si="1"/>
        <v xml:space="preserve"> </v>
      </c>
      <c r="B115" s="182" t="s">
        <v>4587</v>
      </c>
      <c r="C115" s="185" t="s">
        <v>4588</v>
      </c>
      <c r="D115" s="182" t="s">
        <v>4589</v>
      </c>
      <c r="E115" s="182" t="s">
        <v>1620</v>
      </c>
      <c r="F115" s="183">
        <v>33166</v>
      </c>
      <c r="G115" s="182" t="s">
        <v>4590</v>
      </c>
      <c r="H115" s="184" t="s">
        <v>4591</v>
      </c>
    </row>
    <row r="116" spans="1:8" ht="16" x14ac:dyDescent="0.2">
      <c r="A116" s="192" t="str">
        <f t="shared" si="1"/>
        <v xml:space="preserve"> </v>
      </c>
      <c r="B116" s="182" t="s">
        <v>4592</v>
      </c>
      <c r="C116" s="182" t="s">
        <v>4593</v>
      </c>
      <c r="D116" s="182" t="s">
        <v>4594</v>
      </c>
      <c r="E116" s="182" t="s">
        <v>1620</v>
      </c>
      <c r="F116" s="183">
        <v>32303</v>
      </c>
      <c r="G116" s="182" t="s">
        <v>4595</v>
      </c>
      <c r="H116" s="184">
        <v>8507013312</v>
      </c>
    </row>
    <row r="117" spans="1:8" ht="16" x14ac:dyDescent="0.2">
      <c r="A117" s="192" t="str">
        <f t="shared" si="1"/>
        <v xml:space="preserve"> </v>
      </c>
      <c r="B117" s="182" t="s">
        <v>4596</v>
      </c>
      <c r="C117" s="182" t="s">
        <v>4597</v>
      </c>
      <c r="D117" s="182" t="s">
        <v>4547</v>
      </c>
      <c r="E117" s="182" t="s">
        <v>1620</v>
      </c>
      <c r="F117" s="183">
        <v>33128</v>
      </c>
      <c r="G117" s="182" t="s">
        <v>4598</v>
      </c>
      <c r="H117" s="184">
        <v>3055795733</v>
      </c>
    </row>
    <row r="118" spans="1:8" ht="16" x14ac:dyDescent="0.2">
      <c r="A118" s="192" t="str">
        <f t="shared" si="1"/>
        <v xml:space="preserve"> </v>
      </c>
      <c r="B118" s="182" t="s">
        <v>4599</v>
      </c>
      <c r="C118" s="185" t="s">
        <v>4600</v>
      </c>
      <c r="D118" s="182" t="s">
        <v>4601</v>
      </c>
      <c r="E118" s="182" t="s">
        <v>1620</v>
      </c>
      <c r="F118" s="183">
        <v>33701</v>
      </c>
      <c r="G118" s="182" t="s">
        <v>4602</v>
      </c>
      <c r="H118" s="184" t="s">
        <v>4603</v>
      </c>
    </row>
    <row r="119" spans="1:8" ht="16" x14ac:dyDescent="0.2">
      <c r="A119" s="192" t="str">
        <f t="shared" si="1"/>
        <v xml:space="preserve"> </v>
      </c>
      <c r="B119" s="182" t="s">
        <v>4604</v>
      </c>
      <c r="C119" s="182" t="s">
        <v>4605</v>
      </c>
      <c r="D119" s="182" t="s">
        <v>4606</v>
      </c>
      <c r="E119" s="182" t="s">
        <v>1620</v>
      </c>
      <c r="F119" s="183">
        <v>32502</v>
      </c>
      <c r="G119" s="182" t="s">
        <v>4607</v>
      </c>
      <c r="H119" s="184" t="s">
        <v>4608</v>
      </c>
    </row>
    <row r="120" spans="1:8" ht="16" x14ac:dyDescent="0.2">
      <c r="A120" s="192" t="str">
        <f t="shared" si="1"/>
        <v xml:space="preserve"> </v>
      </c>
      <c r="B120" s="182" t="s">
        <v>4609</v>
      </c>
      <c r="C120" s="182" t="s">
        <v>4610</v>
      </c>
      <c r="D120" s="182" t="s">
        <v>4611</v>
      </c>
      <c r="E120" s="182" t="s">
        <v>1620</v>
      </c>
      <c r="F120" s="183">
        <v>33830</v>
      </c>
      <c r="G120" s="182" t="s">
        <v>4612</v>
      </c>
      <c r="H120" s="184">
        <v>8635195663</v>
      </c>
    </row>
    <row r="121" spans="1:8" ht="16" x14ac:dyDescent="0.2">
      <c r="A121" s="192" t="str">
        <f t="shared" si="1"/>
        <v xml:space="preserve"> </v>
      </c>
      <c r="B121" s="182" t="s">
        <v>4613</v>
      </c>
      <c r="C121" s="182" t="s">
        <v>4614</v>
      </c>
      <c r="D121" s="182" t="s">
        <v>4547</v>
      </c>
      <c r="E121" s="182" t="s">
        <v>1620</v>
      </c>
      <c r="F121" s="183">
        <v>33137</v>
      </c>
      <c r="G121" s="182" t="s">
        <v>4615</v>
      </c>
      <c r="H121" s="184">
        <v>3057539393</v>
      </c>
    </row>
    <row r="122" spans="1:8" ht="16" x14ac:dyDescent="0.2">
      <c r="A122" s="192" t="str">
        <f t="shared" si="1"/>
        <v xml:space="preserve"> </v>
      </c>
      <c r="B122" s="182" t="s">
        <v>4616</v>
      </c>
      <c r="C122" s="185" t="s">
        <v>4617</v>
      </c>
      <c r="D122" s="182" t="s">
        <v>4618</v>
      </c>
      <c r="E122" s="182" t="s">
        <v>1620</v>
      </c>
      <c r="F122" s="183">
        <v>32955</v>
      </c>
      <c r="G122" s="182" t="s">
        <v>4619</v>
      </c>
      <c r="H122" s="184" t="s">
        <v>4620</v>
      </c>
    </row>
    <row r="123" spans="1:8" ht="16" x14ac:dyDescent="0.2">
      <c r="A123" s="192" t="str">
        <f t="shared" si="1"/>
        <v xml:space="preserve"> </v>
      </c>
      <c r="B123" s="182" t="s">
        <v>4621</v>
      </c>
      <c r="C123" s="182" t="s">
        <v>4622</v>
      </c>
      <c r="D123" s="182" t="s">
        <v>4623</v>
      </c>
      <c r="E123" s="182" t="s">
        <v>1620</v>
      </c>
      <c r="F123" s="183">
        <v>33901</v>
      </c>
      <c r="G123" s="182" t="s">
        <v>4624</v>
      </c>
      <c r="H123" s="184" t="s">
        <v>4625</v>
      </c>
    </row>
    <row r="124" spans="1:8" ht="16" x14ac:dyDescent="0.2">
      <c r="A124" s="192" t="str">
        <f t="shared" si="1"/>
        <v>Georgia</v>
      </c>
      <c r="B124" s="185" t="s">
        <v>4626</v>
      </c>
      <c r="C124" s="182" t="s">
        <v>4627</v>
      </c>
      <c r="D124" s="182" t="s">
        <v>4628</v>
      </c>
      <c r="E124" s="182" t="s">
        <v>1668</v>
      </c>
      <c r="F124" s="183">
        <v>31701</v>
      </c>
      <c r="G124" s="182" t="s">
        <v>4629</v>
      </c>
      <c r="H124" s="184" t="s">
        <v>4630</v>
      </c>
    </row>
    <row r="125" spans="1:8" ht="16" x14ac:dyDescent="0.2">
      <c r="A125" s="192" t="str">
        <f t="shared" si="1"/>
        <v xml:space="preserve"> </v>
      </c>
      <c r="B125" s="182" t="s">
        <v>4631</v>
      </c>
      <c r="C125" s="182" t="s">
        <v>4632</v>
      </c>
      <c r="D125" s="182" t="s">
        <v>4633</v>
      </c>
      <c r="E125" s="182" t="s">
        <v>1668</v>
      </c>
      <c r="F125" s="183">
        <v>30307</v>
      </c>
      <c r="G125" s="182" t="s">
        <v>4634</v>
      </c>
      <c r="H125" s="184" t="s">
        <v>4635</v>
      </c>
    </row>
    <row r="126" spans="1:8" ht="16" x14ac:dyDescent="0.2">
      <c r="A126" s="192" t="str">
        <f t="shared" si="1"/>
        <v xml:space="preserve"> </v>
      </c>
      <c r="B126" s="182" t="s">
        <v>4636</v>
      </c>
      <c r="C126" s="182" t="s">
        <v>4637</v>
      </c>
      <c r="D126" s="182" t="s">
        <v>4633</v>
      </c>
      <c r="E126" s="182" t="s">
        <v>1668</v>
      </c>
      <c r="F126" s="183">
        <v>30303</v>
      </c>
      <c r="G126" s="182" t="s">
        <v>4638</v>
      </c>
      <c r="H126" s="184" t="s">
        <v>4639</v>
      </c>
    </row>
    <row r="127" spans="1:8" ht="16" x14ac:dyDescent="0.2">
      <c r="A127" s="192" t="str">
        <f t="shared" si="1"/>
        <v xml:space="preserve"> </v>
      </c>
      <c r="B127" s="182" t="s">
        <v>4640</v>
      </c>
      <c r="C127" s="182" t="s">
        <v>4641</v>
      </c>
      <c r="D127" s="182" t="s">
        <v>4642</v>
      </c>
      <c r="E127" s="182" t="s">
        <v>1668</v>
      </c>
      <c r="F127" s="183">
        <v>30030</v>
      </c>
      <c r="G127" s="182" t="s">
        <v>4643</v>
      </c>
      <c r="H127" s="184" t="s">
        <v>4644</v>
      </c>
    </row>
    <row r="128" spans="1:8" ht="16" x14ac:dyDescent="0.2">
      <c r="A128" s="192" t="str">
        <f t="shared" si="1"/>
        <v xml:space="preserve"> </v>
      </c>
      <c r="B128" s="182" t="s">
        <v>4645</v>
      </c>
      <c r="C128" s="182" t="s">
        <v>4646</v>
      </c>
      <c r="D128" s="182" t="s">
        <v>4647</v>
      </c>
      <c r="E128" s="182" t="s">
        <v>1668</v>
      </c>
      <c r="F128" s="183">
        <v>31201</v>
      </c>
      <c r="G128" s="182" t="s">
        <v>4648</v>
      </c>
      <c r="H128" s="184" t="s">
        <v>4649</v>
      </c>
    </row>
    <row r="129" spans="1:8" ht="16" x14ac:dyDescent="0.2">
      <c r="A129" s="192" t="str">
        <f t="shared" si="1"/>
        <v xml:space="preserve"> </v>
      </c>
      <c r="B129" s="182" t="s">
        <v>4650</v>
      </c>
      <c r="C129" s="182" t="s">
        <v>4651</v>
      </c>
      <c r="D129" s="182" t="s">
        <v>4652</v>
      </c>
      <c r="E129" s="182" t="s">
        <v>1668</v>
      </c>
      <c r="F129" s="183">
        <v>30080</v>
      </c>
      <c r="G129" s="182" t="s">
        <v>4653</v>
      </c>
      <c r="H129" s="184">
        <v>6782223932</v>
      </c>
    </row>
    <row r="130" spans="1:8" ht="16" x14ac:dyDescent="0.2">
      <c r="A130" s="192" t="str">
        <f t="shared" si="1"/>
        <v xml:space="preserve"> </v>
      </c>
      <c r="B130" s="182" t="s">
        <v>4654</v>
      </c>
      <c r="C130" s="182" t="s">
        <v>4655</v>
      </c>
      <c r="D130" s="182" t="s">
        <v>4633</v>
      </c>
      <c r="E130" s="182" t="s">
        <v>1668</v>
      </c>
      <c r="F130" s="183">
        <v>30303</v>
      </c>
      <c r="G130" s="182" t="s">
        <v>4656</v>
      </c>
      <c r="H130" s="184" t="s">
        <v>4657</v>
      </c>
    </row>
    <row r="131" spans="1:8" ht="16" x14ac:dyDescent="0.2">
      <c r="A131" s="192" t="str">
        <f t="shared" si="1"/>
        <v xml:space="preserve"> </v>
      </c>
      <c r="B131" s="182" t="s">
        <v>4658</v>
      </c>
      <c r="C131" s="182" t="s">
        <v>4659</v>
      </c>
      <c r="D131" s="182" t="s">
        <v>4660</v>
      </c>
      <c r="E131" s="182" t="s">
        <v>1668</v>
      </c>
      <c r="F131" s="183">
        <v>30093</v>
      </c>
      <c r="G131" s="182" t="s">
        <v>4661</v>
      </c>
      <c r="H131" s="184" t="s">
        <v>4662</v>
      </c>
    </row>
    <row r="132" spans="1:8" ht="16" x14ac:dyDescent="0.2">
      <c r="A132" s="192" t="str">
        <f t="shared" si="1"/>
        <v xml:space="preserve"> </v>
      </c>
      <c r="B132" s="182" t="s">
        <v>4663</v>
      </c>
      <c r="C132" s="182" t="s">
        <v>4664</v>
      </c>
      <c r="D132" s="182" t="s">
        <v>4633</v>
      </c>
      <c r="E132" s="182" t="s">
        <v>1668</v>
      </c>
      <c r="F132" s="183">
        <v>30303</v>
      </c>
      <c r="G132" s="182" t="s">
        <v>4665</v>
      </c>
      <c r="H132" s="184" t="s">
        <v>4666</v>
      </c>
    </row>
    <row r="133" spans="1:8" ht="16" x14ac:dyDescent="0.2">
      <c r="A133" s="192" t="str">
        <f t="shared" si="1"/>
        <v>Hawaii</v>
      </c>
      <c r="B133" s="182" t="s">
        <v>4667</v>
      </c>
      <c r="C133" s="182" t="s">
        <v>4668</v>
      </c>
      <c r="D133" s="182" t="s">
        <v>4669</v>
      </c>
      <c r="E133" s="182" t="s">
        <v>1798</v>
      </c>
      <c r="F133" s="183">
        <v>96817</v>
      </c>
      <c r="G133" s="182" t="s">
        <v>4670</v>
      </c>
      <c r="H133" s="184" t="s">
        <v>4671</v>
      </c>
    </row>
    <row r="134" spans="1:8" ht="16" x14ac:dyDescent="0.2">
      <c r="A134" s="192" t="str">
        <f t="shared" si="1"/>
        <v xml:space="preserve"> </v>
      </c>
      <c r="B134" s="182" t="s">
        <v>4672</v>
      </c>
      <c r="C134" s="182" t="s">
        <v>4673</v>
      </c>
      <c r="D134" s="182" t="s">
        <v>4674</v>
      </c>
      <c r="E134" s="182" t="s">
        <v>1798</v>
      </c>
      <c r="F134" s="183">
        <v>96793</v>
      </c>
      <c r="G134" s="182" t="s">
        <v>4675</v>
      </c>
      <c r="H134" s="184" t="s">
        <v>4676</v>
      </c>
    </row>
    <row r="135" spans="1:8" ht="16" x14ac:dyDescent="0.2">
      <c r="A135" s="192" t="str">
        <f t="shared" si="1"/>
        <v>Idaho</v>
      </c>
      <c r="B135" s="182" t="s">
        <v>4677</v>
      </c>
      <c r="C135" s="182" t="s">
        <v>4678</v>
      </c>
      <c r="D135" s="182" t="s">
        <v>4679</v>
      </c>
      <c r="E135" s="182" t="s">
        <v>303</v>
      </c>
      <c r="F135" s="183">
        <v>83705</v>
      </c>
      <c r="G135" s="182" t="s">
        <v>4680</v>
      </c>
      <c r="H135" s="184">
        <v>12100000000000</v>
      </c>
    </row>
    <row r="136" spans="1:8" ht="16" x14ac:dyDescent="0.2">
      <c r="A136" s="192" t="str">
        <f t="shared" si="1"/>
        <v xml:space="preserve"> </v>
      </c>
      <c r="B136" s="182" t="s">
        <v>4681</v>
      </c>
      <c r="C136" s="182" t="s">
        <v>4682</v>
      </c>
      <c r="D136" s="182" t="s">
        <v>4679</v>
      </c>
      <c r="E136" s="182" t="s">
        <v>303</v>
      </c>
      <c r="F136" s="183">
        <v>83705</v>
      </c>
      <c r="G136" s="182" t="s">
        <v>4683</v>
      </c>
      <c r="H136" s="184" t="s">
        <v>4684</v>
      </c>
    </row>
    <row r="137" spans="1:8" ht="16" x14ac:dyDescent="0.2">
      <c r="A137" s="192" t="str">
        <f t="shared" si="1"/>
        <v xml:space="preserve"> </v>
      </c>
      <c r="B137" s="182" t="s">
        <v>4685</v>
      </c>
      <c r="C137" s="182" t="s">
        <v>4686</v>
      </c>
      <c r="D137" s="182" t="s">
        <v>4679</v>
      </c>
      <c r="E137" s="182" t="s">
        <v>303</v>
      </c>
      <c r="F137" s="183">
        <v>83702</v>
      </c>
      <c r="G137" s="182" t="s">
        <v>4687</v>
      </c>
      <c r="H137" s="184" t="s">
        <v>4688</v>
      </c>
    </row>
    <row r="138" spans="1:8" ht="16" x14ac:dyDescent="0.2">
      <c r="A138" s="192" t="str">
        <f t="shared" si="1"/>
        <v>Illinois</v>
      </c>
      <c r="B138" s="182" t="s">
        <v>4689</v>
      </c>
      <c r="C138" s="182" t="s">
        <v>4690</v>
      </c>
      <c r="D138" s="182" t="s">
        <v>4691</v>
      </c>
      <c r="E138" s="182" t="s">
        <v>766</v>
      </c>
      <c r="F138" s="183">
        <v>60602</v>
      </c>
      <c r="G138" s="182" t="s">
        <v>4692</v>
      </c>
      <c r="H138" s="184">
        <v>3129864180</v>
      </c>
    </row>
    <row r="139" spans="1:8" ht="16" x14ac:dyDescent="0.2">
      <c r="A139" s="192" t="str">
        <f t="shared" ref="A139:A201" si="2">IF(E139=E138," ",E139)</f>
        <v xml:space="preserve"> </v>
      </c>
      <c r="B139" s="182" t="s">
        <v>4693</v>
      </c>
      <c r="C139" s="182" t="s">
        <v>4694</v>
      </c>
      <c r="D139" s="182" t="s">
        <v>4691</v>
      </c>
      <c r="E139" s="182" t="s">
        <v>766</v>
      </c>
      <c r="F139" s="183">
        <v>60602</v>
      </c>
      <c r="G139" s="182" t="s">
        <v>4695</v>
      </c>
      <c r="H139" s="184" t="s">
        <v>4696</v>
      </c>
    </row>
    <row r="140" spans="1:8" ht="16" x14ac:dyDescent="0.2">
      <c r="A140" s="192" t="str">
        <f t="shared" si="2"/>
        <v xml:space="preserve"> </v>
      </c>
      <c r="B140" s="182" t="s">
        <v>4697</v>
      </c>
      <c r="C140" s="182" t="s">
        <v>4698</v>
      </c>
      <c r="D140" s="182" t="s">
        <v>4691</v>
      </c>
      <c r="E140" s="182" t="s">
        <v>766</v>
      </c>
      <c r="F140" s="183">
        <v>60607</v>
      </c>
      <c r="G140" s="182" t="s">
        <v>4699</v>
      </c>
      <c r="H140" s="184">
        <v>2025387722</v>
      </c>
    </row>
    <row r="141" spans="1:8" ht="16" x14ac:dyDescent="0.2">
      <c r="A141" s="192" t="str">
        <f t="shared" si="2"/>
        <v xml:space="preserve"> </v>
      </c>
      <c r="B141" s="182" t="s">
        <v>4700</v>
      </c>
      <c r="C141" s="182" t="s">
        <v>4701</v>
      </c>
      <c r="D141" s="182" t="s">
        <v>4691</v>
      </c>
      <c r="E141" s="182" t="s">
        <v>766</v>
      </c>
      <c r="F141" s="183">
        <v>60601</v>
      </c>
      <c r="G141" s="182" t="s">
        <v>4702</v>
      </c>
      <c r="H141" s="184" t="s">
        <v>4703</v>
      </c>
    </row>
    <row r="142" spans="1:8" ht="16" x14ac:dyDescent="0.2">
      <c r="A142" s="192" t="str">
        <f t="shared" si="2"/>
        <v xml:space="preserve"> </v>
      </c>
      <c r="B142" s="182" t="s">
        <v>4704</v>
      </c>
      <c r="C142" s="182" t="s">
        <v>4705</v>
      </c>
      <c r="D142" s="182" t="s">
        <v>4691</v>
      </c>
      <c r="E142" s="182" t="s">
        <v>766</v>
      </c>
      <c r="F142" s="183">
        <v>60640</v>
      </c>
      <c r="G142" s="182" t="s">
        <v>4706</v>
      </c>
      <c r="H142" s="184">
        <v>7737691411</v>
      </c>
    </row>
    <row r="143" spans="1:8" ht="16" x14ac:dyDescent="0.2">
      <c r="A143" s="192" t="str">
        <f t="shared" si="2"/>
        <v xml:space="preserve"> </v>
      </c>
      <c r="B143" s="182" t="s">
        <v>4707</v>
      </c>
      <c r="C143" s="182" t="s">
        <v>4708</v>
      </c>
      <c r="D143" s="182" t="s">
        <v>4691</v>
      </c>
      <c r="E143" s="182" t="s">
        <v>766</v>
      </c>
      <c r="F143" s="183">
        <v>60603</v>
      </c>
      <c r="G143" s="182" t="s">
        <v>4709</v>
      </c>
      <c r="H143" s="184" t="s">
        <v>4710</v>
      </c>
    </row>
    <row r="144" spans="1:8" ht="16" x14ac:dyDescent="0.2">
      <c r="A144" s="192" t="str">
        <f t="shared" si="2"/>
        <v xml:space="preserve"> </v>
      </c>
      <c r="B144" s="182" t="s">
        <v>4711</v>
      </c>
      <c r="C144" s="182" t="s">
        <v>4712</v>
      </c>
      <c r="D144" s="182" t="s">
        <v>4691</v>
      </c>
      <c r="E144" s="182" t="s">
        <v>766</v>
      </c>
      <c r="F144" s="183">
        <v>60602</v>
      </c>
      <c r="G144" s="182" t="s">
        <v>4713</v>
      </c>
      <c r="H144" s="184" t="s">
        <v>4714</v>
      </c>
    </row>
    <row r="145" spans="1:8" ht="16" x14ac:dyDescent="0.2">
      <c r="A145" s="192" t="str">
        <f t="shared" si="2"/>
        <v xml:space="preserve"> </v>
      </c>
      <c r="B145" s="182" t="s">
        <v>4715</v>
      </c>
      <c r="C145" s="182" t="s">
        <v>4716</v>
      </c>
      <c r="D145" s="182" t="s">
        <v>4691</v>
      </c>
      <c r="E145" s="182" t="s">
        <v>766</v>
      </c>
      <c r="F145" s="183">
        <v>60602</v>
      </c>
      <c r="G145" s="182" t="s">
        <v>4717</v>
      </c>
      <c r="H145" s="184" t="s">
        <v>4718</v>
      </c>
    </row>
    <row r="146" spans="1:8" ht="16" x14ac:dyDescent="0.2">
      <c r="A146" s="192" t="str">
        <f t="shared" si="2"/>
        <v xml:space="preserve"> </v>
      </c>
      <c r="B146" s="182" t="s">
        <v>4719</v>
      </c>
      <c r="C146" s="182" t="s">
        <v>4720</v>
      </c>
      <c r="D146" s="182" t="s">
        <v>4691</v>
      </c>
      <c r="E146" s="182" t="s">
        <v>766</v>
      </c>
      <c r="F146" s="183">
        <v>60622</v>
      </c>
      <c r="G146" s="182" t="s">
        <v>4721</v>
      </c>
      <c r="H146" s="184" t="s">
        <v>4722</v>
      </c>
    </row>
    <row r="147" spans="1:8" ht="16" x14ac:dyDescent="0.2">
      <c r="A147" s="192" t="str">
        <f t="shared" si="2"/>
        <v xml:space="preserve"> </v>
      </c>
      <c r="B147" s="182" t="s">
        <v>6745</v>
      </c>
      <c r="C147" s="182" t="s">
        <v>4723</v>
      </c>
      <c r="D147" s="182" t="s">
        <v>4724</v>
      </c>
      <c r="E147" s="182" t="s">
        <v>766</v>
      </c>
      <c r="F147" s="183">
        <v>60602</v>
      </c>
      <c r="G147" s="182" t="s">
        <v>4725</v>
      </c>
      <c r="H147" s="184">
        <v>3127843520</v>
      </c>
    </row>
    <row r="148" spans="1:8" ht="16" x14ac:dyDescent="0.2">
      <c r="A148" s="192" t="str">
        <f t="shared" si="2"/>
        <v xml:space="preserve"> </v>
      </c>
      <c r="B148" s="182" t="s">
        <v>4726</v>
      </c>
      <c r="C148" s="182" t="s">
        <v>4727</v>
      </c>
      <c r="D148" s="182" t="s">
        <v>4691</v>
      </c>
      <c r="E148" s="182" t="s">
        <v>766</v>
      </c>
      <c r="F148" s="183">
        <v>60602</v>
      </c>
      <c r="G148" s="182" t="s">
        <v>4728</v>
      </c>
      <c r="H148" s="184">
        <v>3126051958</v>
      </c>
    </row>
    <row r="149" spans="1:8" ht="16" x14ac:dyDescent="0.2">
      <c r="A149" s="192" t="str">
        <f t="shared" si="2"/>
        <v xml:space="preserve"> </v>
      </c>
      <c r="B149" s="182" t="s">
        <v>4729</v>
      </c>
      <c r="C149" s="182" t="s">
        <v>4730</v>
      </c>
      <c r="D149" s="182" t="s">
        <v>4731</v>
      </c>
      <c r="E149" s="182" t="s">
        <v>766</v>
      </c>
      <c r="F149" s="183">
        <v>60035</v>
      </c>
      <c r="G149" s="182" t="s">
        <v>4732</v>
      </c>
      <c r="H149" s="184">
        <v>8477374042</v>
      </c>
    </row>
    <row r="150" spans="1:8" ht="16" x14ac:dyDescent="0.2">
      <c r="A150" s="192" t="str">
        <f t="shared" si="2"/>
        <v xml:space="preserve"> </v>
      </c>
      <c r="B150" s="182" t="s">
        <v>4733</v>
      </c>
      <c r="C150" s="182" t="s">
        <v>4734</v>
      </c>
      <c r="D150" s="182" t="s">
        <v>4691</v>
      </c>
      <c r="E150" s="182" t="s">
        <v>766</v>
      </c>
      <c r="F150" s="183">
        <v>60602</v>
      </c>
      <c r="G150" s="182" t="s">
        <v>4735</v>
      </c>
      <c r="H150" s="184">
        <v>3125617975</v>
      </c>
    </row>
    <row r="151" spans="1:8" ht="16" x14ac:dyDescent="0.2">
      <c r="A151" s="192" t="str">
        <f t="shared" si="2"/>
        <v xml:space="preserve"> </v>
      </c>
      <c r="B151" s="182" t="s">
        <v>4736</v>
      </c>
      <c r="C151" s="182" t="s">
        <v>4737</v>
      </c>
      <c r="D151" s="182" t="s">
        <v>4691</v>
      </c>
      <c r="E151" s="182" t="s">
        <v>766</v>
      </c>
      <c r="F151" s="183">
        <v>60603</v>
      </c>
      <c r="G151" s="182" t="s">
        <v>4738</v>
      </c>
      <c r="H151" s="184" t="s">
        <v>4739</v>
      </c>
    </row>
    <row r="152" spans="1:8" ht="16" x14ac:dyDescent="0.2">
      <c r="A152" s="192" t="str">
        <f t="shared" si="2"/>
        <v xml:space="preserve"> </v>
      </c>
      <c r="B152" s="182" t="s">
        <v>4740</v>
      </c>
      <c r="C152" s="182" t="s">
        <v>4741</v>
      </c>
      <c r="D152" s="182" t="s">
        <v>4691</v>
      </c>
      <c r="E152" s="182" t="s">
        <v>766</v>
      </c>
      <c r="F152" s="183">
        <v>60602</v>
      </c>
      <c r="G152" s="182" t="s">
        <v>4742</v>
      </c>
      <c r="H152" s="184">
        <v>17388881404</v>
      </c>
    </row>
    <row r="153" spans="1:8" ht="16" x14ac:dyDescent="0.2">
      <c r="A153" s="192" t="str">
        <f t="shared" si="2"/>
        <v xml:space="preserve"> </v>
      </c>
      <c r="B153" s="182" t="s">
        <v>4743</v>
      </c>
      <c r="C153" s="182" t="s">
        <v>4744</v>
      </c>
      <c r="D153" s="182" t="s">
        <v>4691</v>
      </c>
      <c r="E153" s="182" t="s">
        <v>766</v>
      </c>
      <c r="F153" s="183">
        <v>60625</v>
      </c>
      <c r="G153" s="182" t="s">
        <v>4745</v>
      </c>
      <c r="H153" s="184">
        <v>6304627660</v>
      </c>
    </row>
    <row r="154" spans="1:8" ht="16" x14ac:dyDescent="0.2">
      <c r="A154" s="192" t="str">
        <f t="shared" si="2"/>
        <v xml:space="preserve"> </v>
      </c>
      <c r="B154" s="182" t="s">
        <v>4746</v>
      </c>
      <c r="C154" s="182" t="s">
        <v>4747</v>
      </c>
      <c r="D154" s="182" t="s">
        <v>4748</v>
      </c>
      <c r="E154" s="182" t="s">
        <v>766</v>
      </c>
      <c r="F154" s="183">
        <v>60202</v>
      </c>
      <c r="G154" s="182" t="s">
        <v>4749</v>
      </c>
      <c r="H154" s="184">
        <v>8474921410</v>
      </c>
    </row>
    <row r="155" spans="1:8" ht="16" x14ac:dyDescent="0.2">
      <c r="A155" s="192" t="str">
        <f t="shared" si="2"/>
        <v xml:space="preserve"> </v>
      </c>
      <c r="B155" s="182" t="s">
        <v>4750</v>
      </c>
      <c r="C155" s="182" t="s">
        <v>4751</v>
      </c>
      <c r="D155" s="182" t="s">
        <v>4752</v>
      </c>
      <c r="E155" s="182" t="s">
        <v>766</v>
      </c>
      <c r="F155" s="183">
        <v>60187</v>
      </c>
      <c r="G155" s="182" t="s">
        <v>4753</v>
      </c>
      <c r="H155" s="184" t="s">
        <v>4754</v>
      </c>
    </row>
    <row r="156" spans="1:8" ht="16" x14ac:dyDescent="0.2">
      <c r="A156" s="192" t="str">
        <f t="shared" si="2"/>
        <v>Indiana</v>
      </c>
      <c r="B156" s="182" t="s">
        <v>4755</v>
      </c>
      <c r="C156" s="182" t="s">
        <v>4756</v>
      </c>
      <c r="D156" s="182" t="s">
        <v>4757</v>
      </c>
      <c r="E156" s="182" t="s">
        <v>307</v>
      </c>
      <c r="F156" s="183">
        <v>47901</v>
      </c>
      <c r="G156" s="182" t="s">
        <v>4758</v>
      </c>
      <c r="H156" s="184">
        <v>7657421068</v>
      </c>
    </row>
    <row r="157" spans="1:8" ht="16" x14ac:dyDescent="0.2">
      <c r="A157" s="192" t="str">
        <f t="shared" si="2"/>
        <v xml:space="preserve"> </v>
      </c>
      <c r="B157" s="182" t="s">
        <v>4759</v>
      </c>
      <c r="C157" s="182" t="s">
        <v>4760</v>
      </c>
      <c r="D157" s="182" t="s">
        <v>4761</v>
      </c>
      <c r="E157" s="182" t="s">
        <v>307</v>
      </c>
      <c r="F157" s="183">
        <v>47708</v>
      </c>
      <c r="G157" s="182" t="s">
        <v>4762</v>
      </c>
      <c r="H157" s="184" t="s">
        <v>4763</v>
      </c>
    </row>
    <row r="158" spans="1:8" ht="16" x14ac:dyDescent="0.2">
      <c r="A158" s="192" t="str">
        <f t="shared" si="2"/>
        <v xml:space="preserve"> </v>
      </c>
      <c r="B158" s="182" t="s">
        <v>4764</v>
      </c>
      <c r="C158" s="182" t="s">
        <v>4765</v>
      </c>
      <c r="D158" s="182" t="s">
        <v>4766</v>
      </c>
      <c r="E158" s="182" t="s">
        <v>307</v>
      </c>
      <c r="F158" s="183">
        <v>46240</v>
      </c>
      <c r="G158" s="182" t="s">
        <v>4767</v>
      </c>
      <c r="H158" s="184" t="s">
        <v>4768</v>
      </c>
    </row>
    <row r="159" spans="1:8" ht="16" x14ac:dyDescent="0.2">
      <c r="A159" s="192" t="str">
        <f t="shared" si="2"/>
        <v xml:space="preserve"> </v>
      </c>
      <c r="B159" s="182" t="s">
        <v>4769</v>
      </c>
      <c r="C159" s="182" t="s">
        <v>4770</v>
      </c>
      <c r="D159" s="182" t="s">
        <v>4766</v>
      </c>
      <c r="E159" s="182" t="s">
        <v>307</v>
      </c>
      <c r="F159" s="183">
        <v>46204</v>
      </c>
      <c r="G159" s="182" t="s">
        <v>4771</v>
      </c>
      <c r="H159" s="184">
        <v>3172175345</v>
      </c>
    </row>
    <row r="160" spans="1:8" ht="16" x14ac:dyDescent="0.2">
      <c r="A160" s="192" t="str">
        <f t="shared" si="2"/>
        <v xml:space="preserve"> </v>
      </c>
      <c r="B160" s="182" t="s">
        <v>4772</v>
      </c>
      <c r="C160" s="182" t="s">
        <v>4773</v>
      </c>
      <c r="D160" s="182" t="s">
        <v>4774</v>
      </c>
      <c r="E160" s="182" t="s">
        <v>307</v>
      </c>
      <c r="F160" s="183">
        <v>46324</v>
      </c>
      <c r="G160" s="182" t="s">
        <v>4177</v>
      </c>
      <c r="H160" s="184" t="s">
        <v>4775</v>
      </c>
    </row>
    <row r="161" spans="1:8" ht="16" x14ac:dyDescent="0.2">
      <c r="A161" s="192" t="str">
        <f t="shared" si="2"/>
        <v xml:space="preserve"> </v>
      </c>
      <c r="B161" s="182" t="s">
        <v>4776</v>
      </c>
      <c r="C161" s="182" t="s">
        <v>4777</v>
      </c>
      <c r="D161" s="182" t="s">
        <v>4778</v>
      </c>
      <c r="E161" s="182" t="s">
        <v>307</v>
      </c>
      <c r="F161" s="183">
        <v>47401</v>
      </c>
      <c r="G161" s="182" t="s">
        <v>4779</v>
      </c>
      <c r="H161" s="184" t="s">
        <v>4780</v>
      </c>
    </row>
    <row r="162" spans="1:8" ht="16" x14ac:dyDescent="0.2">
      <c r="A162" s="192" t="str">
        <f t="shared" si="2"/>
        <v>Iowa</v>
      </c>
      <c r="B162" s="182" t="s">
        <v>4781</v>
      </c>
      <c r="C162" s="182" t="s">
        <v>4782</v>
      </c>
      <c r="D162" s="182" t="s">
        <v>4783</v>
      </c>
      <c r="E162" s="182" t="s">
        <v>1804</v>
      </c>
      <c r="F162" s="183">
        <v>52401</v>
      </c>
      <c r="G162" s="182" t="s">
        <v>4784</v>
      </c>
      <c r="H162" s="184" t="s">
        <v>4785</v>
      </c>
    </row>
    <row r="163" spans="1:8" ht="16" x14ac:dyDescent="0.2">
      <c r="A163" s="192" t="str">
        <f t="shared" si="2"/>
        <v xml:space="preserve"> </v>
      </c>
      <c r="B163" s="182" t="s">
        <v>4786</v>
      </c>
      <c r="C163" s="182" t="s">
        <v>4787</v>
      </c>
      <c r="D163" s="182" t="s">
        <v>4788</v>
      </c>
      <c r="E163" s="182" t="s">
        <v>1804</v>
      </c>
      <c r="F163" s="183">
        <v>50322</v>
      </c>
      <c r="G163" s="182" t="s">
        <v>4789</v>
      </c>
      <c r="H163" s="184">
        <v>5152448028</v>
      </c>
    </row>
    <row r="164" spans="1:8" ht="16" x14ac:dyDescent="0.2">
      <c r="A164" s="192" t="str">
        <f t="shared" si="2"/>
        <v xml:space="preserve"> </v>
      </c>
      <c r="B164" s="182" t="s">
        <v>4790</v>
      </c>
      <c r="C164" s="182" t="s">
        <v>4791</v>
      </c>
      <c r="D164" s="182" t="s">
        <v>1998</v>
      </c>
      <c r="E164" s="182" t="s">
        <v>1804</v>
      </c>
      <c r="F164" s="183">
        <v>50201</v>
      </c>
      <c r="G164" s="182" t="s">
        <v>4792</v>
      </c>
      <c r="H164" s="184" t="s">
        <v>4793</v>
      </c>
    </row>
    <row r="165" spans="1:8" ht="16" x14ac:dyDescent="0.2">
      <c r="A165" s="192" t="str">
        <f t="shared" si="2"/>
        <v>Kansas</v>
      </c>
      <c r="B165" s="182" t="s">
        <v>4794</v>
      </c>
      <c r="C165" s="182" t="s">
        <v>4795</v>
      </c>
      <c r="D165" s="182" t="s">
        <v>4796</v>
      </c>
      <c r="E165" s="182" t="s">
        <v>330</v>
      </c>
      <c r="F165" s="183">
        <v>66045</v>
      </c>
      <c r="G165" s="182" t="s">
        <v>4797</v>
      </c>
      <c r="H165" s="184" t="s">
        <v>4798</v>
      </c>
    </row>
    <row r="166" spans="1:8" ht="16" x14ac:dyDescent="0.2">
      <c r="A166" s="192" t="str">
        <f t="shared" si="2"/>
        <v xml:space="preserve"> </v>
      </c>
      <c r="B166" s="182" t="s">
        <v>4799</v>
      </c>
      <c r="C166" s="182" t="s">
        <v>4800</v>
      </c>
      <c r="D166" s="182" t="s">
        <v>4801</v>
      </c>
      <c r="E166" s="182" t="s">
        <v>330</v>
      </c>
      <c r="F166" s="183">
        <v>67203</v>
      </c>
      <c r="G166" s="182" t="s">
        <v>4802</v>
      </c>
      <c r="H166" s="184" t="s">
        <v>4803</v>
      </c>
    </row>
    <row r="167" spans="1:8" ht="16" x14ac:dyDescent="0.2">
      <c r="A167" s="192" t="str">
        <f t="shared" si="2"/>
        <v xml:space="preserve"> </v>
      </c>
      <c r="B167" s="182" t="s">
        <v>4804</v>
      </c>
      <c r="C167" s="182" t="s">
        <v>4805</v>
      </c>
      <c r="D167" s="182" t="s">
        <v>4806</v>
      </c>
      <c r="E167" s="182" t="s">
        <v>330</v>
      </c>
      <c r="F167" s="183">
        <v>66603</v>
      </c>
      <c r="G167" s="182" t="s">
        <v>4807</v>
      </c>
      <c r="H167" s="184">
        <v>7852739661</v>
      </c>
    </row>
    <row r="168" spans="1:8" ht="16" x14ac:dyDescent="0.2">
      <c r="A168" s="192" t="str">
        <f t="shared" si="2"/>
        <v xml:space="preserve"> </v>
      </c>
      <c r="B168" s="182" t="s">
        <v>4808</v>
      </c>
      <c r="C168" s="182" t="s">
        <v>4809</v>
      </c>
      <c r="D168" s="182" t="s">
        <v>4806</v>
      </c>
      <c r="E168" s="182" t="s">
        <v>330</v>
      </c>
      <c r="F168" s="183">
        <v>66603</v>
      </c>
      <c r="G168" s="182" t="s">
        <v>4810</v>
      </c>
      <c r="H168" s="184">
        <v>7852332068</v>
      </c>
    </row>
    <row r="169" spans="1:8" ht="16" x14ac:dyDescent="0.2">
      <c r="A169" s="192" t="str">
        <f t="shared" si="2"/>
        <v>Kentucky</v>
      </c>
      <c r="B169" s="182" t="s">
        <v>4811</v>
      </c>
      <c r="C169" s="182" t="s">
        <v>4812</v>
      </c>
      <c r="D169" s="182" t="s">
        <v>4813</v>
      </c>
      <c r="E169" s="182" t="s">
        <v>834</v>
      </c>
      <c r="F169" s="183">
        <v>40507</v>
      </c>
      <c r="G169" s="182" t="s">
        <v>4814</v>
      </c>
      <c r="H169" s="184">
        <v>5023034062</v>
      </c>
    </row>
    <row r="170" spans="1:8" ht="16" x14ac:dyDescent="0.2">
      <c r="A170" s="192" t="str">
        <f t="shared" si="2"/>
        <v xml:space="preserve"> </v>
      </c>
      <c r="B170" s="182" t="s">
        <v>4815</v>
      </c>
      <c r="C170" s="182" t="s">
        <v>4816</v>
      </c>
      <c r="D170" s="182" t="s">
        <v>4813</v>
      </c>
      <c r="E170" s="182" t="s">
        <v>834</v>
      </c>
      <c r="F170" s="183">
        <v>40591</v>
      </c>
      <c r="G170" s="182" t="s">
        <v>4817</v>
      </c>
      <c r="H170" s="184" t="s">
        <v>4177</v>
      </c>
    </row>
    <row r="171" spans="1:8" ht="16" x14ac:dyDescent="0.2">
      <c r="A171" s="192" t="str">
        <f t="shared" si="2"/>
        <v xml:space="preserve"> </v>
      </c>
      <c r="B171" s="182" t="s">
        <v>4818</v>
      </c>
      <c r="C171" s="182" t="s">
        <v>4819</v>
      </c>
      <c r="D171" s="182" t="s">
        <v>4813</v>
      </c>
      <c r="E171" s="182" t="s">
        <v>834</v>
      </c>
      <c r="F171" s="183">
        <v>40517</v>
      </c>
      <c r="G171" s="182" t="s">
        <v>4820</v>
      </c>
      <c r="H171" s="184" t="s">
        <v>4821</v>
      </c>
    </row>
    <row r="172" spans="1:8" ht="16" x14ac:dyDescent="0.2">
      <c r="A172" s="192" t="str">
        <f t="shared" si="2"/>
        <v xml:space="preserve"> </v>
      </c>
      <c r="B172" s="182" t="s">
        <v>4822</v>
      </c>
      <c r="C172" s="182" t="s">
        <v>4823</v>
      </c>
      <c r="D172" s="182" t="s">
        <v>4824</v>
      </c>
      <c r="E172" s="182" t="s">
        <v>834</v>
      </c>
      <c r="F172" s="183">
        <v>40208</v>
      </c>
      <c r="G172" s="182" t="s">
        <v>4825</v>
      </c>
      <c r="H172" s="184" t="s">
        <v>4826</v>
      </c>
    </row>
    <row r="173" spans="1:8" ht="16" x14ac:dyDescent="0.2">
      <c r="A173" s="192" t="str">
        <f t="shared" si="2"/>
        <v xml:space="preserve"> </v>
      </c>
      <c r="B173" s="182" t="s">
        <v>4827</v>
      </c>
      <c r="C173" s="182" t="s">
        <v>4828</v>
      </c>
      <c r="D173" s="182" t="s">
        <v>4813</v>
      </c>
      <c r="E173" s="182" t="s">
        <v>834</v>
      </c>
      <c r="F173" s="183">
        <v>40507</v>
      </c>
      <c r="G173" s="182" t="s">
        <v>4829</v>
      </c>
      <c r="H173" s="184" t="s">
        <v>4830</v>
      </c>
    </row>
    <row r="174" spans="1:8" ht="16" x14ac:dyDescent="0.2">
      <c r="A174" s="192" t="str">
        <f t="shared" si="2"/>
        <v xml:space="preserve"> </v>
      </c>
      <c r="B174" s="182" t="s">
        <v>4831</v>
      </c>
      <c r="C174" s="182" t="s">
        <v>4832</v>
      </c>
      <c r="D174" s="182" t="s">
        <v>4813</v>
      </c>
      <c r="E174" s="182" t="s">
        <v>834</v>
      </c>
      <c r="F174" s="183">
        <v>40508</v>
      </c>
      <c r="G174" s="182" t="s">
        <v>4833</v>
      </c>
      <c r="H174" s="184" t="s">
        <v>4834</v>
      </c>
    </row>
    <row r="175" spans="1:8" ht="16" x14ac:dyDescent="0.2">
      <c r="A175" s="192" t="str">
        <f t="shared" si="2"/>
        <v xml:space="preserve"> </v>
      </c>
      <c r="B175" s="182" t="s">
        <v>4835</v>
      </c>
      <c r="C175" s="182" t="s">
        <v>4836</v>
      </c>
      <c r="D175" s="182" t="s">
        <v>4837</v>
      </c>
      <c r="E175" s="182" t="s">
        <v>834</v>
      </c>
      <c r="F175" s="183">
        <v>41858</v>
      </c>
      <c r="G175" s="182" t="s">
        <v>4838</v>
      </c>
      <c r="H175" s="184" t="s">
        <v>4839</v>
      </c>
    </row>
    <row r="176" spans="1:8" ht="16" x14ac:dyDescent="0.2">
      <c r="A176" s="192" t="str">
        <f t="shared" si="2"/>
        <v xml:space="preserve"> </v>
      </c>
      <c r="B176" s="182" t="s">
        <v>4840</v>
      </c>
      <c r="C176" s="182" t="s">
        <v>4841</v>
      </c>
      <c r="D176" s="182" t="s">
        <v>4842</v>
      </c>
      <c r="E176" s="182" t="s">
        <v>834</v>
      </c>
      <c r="F176" s="183">
        <v>40601</v>
      </c>
      <c r="G176" s="182" t="s">
        <v>4843</v>
      </c>
      <c r="H176" s="184" t="s">
        <v>4844</v>
      </c>
    </row>
    <row r="177" spans="1:8" ht="16" x14ac:dyDescent="0.2">
      <c r="A177" s="192" t="str">
        <f t="shared" si="2"/>
        <v>Louisiana</v>
      </c>
      <c r="B177" s="182" t="s">
        <v>4845</v>
      </c>
      <c r="C177" s="182" t="s">
        <v>4846</v>
      </c>
      <c r="D177" s="182" t="s">
        <v>4847</v>
      </c>
      <c r="E177" s="182" t="s">
        <v>363</v>
      </c>
      <c r="F177" s="183">
        <v>70538</v>
      </c>
      <c r="G177" s="182" t="s">
        <v>4848</v>
      </c>
      <c r="H177" s="184" t="s">
        <v>4849</v>
      </c>
    </row>
    <row r="178" spans="1:8" ht="16" x14ac:dyDescent="0.2">
      <c r="A178" s="192" t="str">
        <f t="shared" si="2"/>
        <v xml:space="preserve"> </v>
      </c>
      <c r="B178" s="182" t="s">
        <v>4850</v>
      </c>
      <c r="C178" s="182" t="s">
        <v>4177</v>
      </c>
      <c r="D178" s="182" t="s">
        <v>4851</v>
      </c>
      <c r="E178" s="182" t="s">
        <v>363</v>
      </c>
      <c r="F178" s="183" t="s">
        <v>4177</v>
      </c>
      <c r="G178" s="182" t="s">
        <v>4177</v>
      </c>
      <c r="H178" s="184" t="s">
        <v>4852</v>
      </c>
    </row>
    <row r="179" spans="1:8" ht="16" x14ac:dyDescent="0.2">
      <c r="A179" s="192" t="str">
        <f t="shared" si="2"/>
        <v xml:space="preserve"> </v>
      </c>
      <c r="B179" s="182" t="s">
        <v>4853</v>
      </c>
      <c r="C179" s="182" t="s">
        <v>4854</v>
      </c>
      <c r="D179" s="182" t="s">
        <v>4855</v>
      </c>
      <c r="E179" s="182" t="s">
        <v>363</v>
      </c>
      <c r="F179" s="183">
        <v>70802</v>
      </c>
      <c r="G179" s="182" t="s">
        <v>4856</v>
      </c>
      <c r="H179" s="184" t="s">
        <v>4857</v>
      </c>
    </row>
    <row r="180" spans="1:8" ht="16" x14ac:dyDescent="0.2">
      <c r="A180" s="192" t="str">
        <f t="shared" si="2"/>
        <v xml:space="preserve"> </v>
      </c>
      <c r="B180" s="182" t="s">
        <v>4858</v>
      </c>
      <c r="C180" s="182" t="s">
        <v>4859</v>
      </c>
      <c r="D180" s="182" t="s">
        <v>4860</v>
      </c>
      <c r="E180" s="182" t="s">
        <v>363</v>
      </c>
      <c r="F180" s="183">
        <v>70546</v>
      </c>
      <c r="G180" s="182" t="s">
        <v>4861</v>
      </c>
      <c r="H180" s="184" t="s">
        <v>4862</v>
      </c>
    </row>
    <row r="181" spans="1:8" ht="16" x14ac:dyDescent="0.2">
      <c r="A181" s="192" t="str">
        <f t="shared" si="2"/>
        <v xml:space="preserve"> </v>
      </c>
      <c r="B181" s="182" t="s">
        <v>4863</v>
      </c>
      <c r="C181" s="182" t="s">
        <v>4864</v>
      </c>
      <c r="D181" s="182" t="s">
        <v>4865</v>
      </c>
      <c r="E181" s="182" t="s">
        <v>363</v>
      </c>
      <c r="F181" s="183">
        <v>70602</v>
      </c>
      <c r="G181" s="182" t="s">
        <v>4866</v>
      </c>
      <c r="H181" s="184" t="s">
        <v>4867</v>
      </c>
    </row>
    <row r="182" spans="1:8" ht="16" x14ac:dyDescent="0.2">
      <c r="A182" s="192" t="str">
        <f t="shared" si="2"/>
        <v xml:space="preserve"> </v>
      </c>
      <c r="B182" s="182" t="s">
        <v>4868</v>
      </c>
      <c r="C182" s="182" t="s">
        <v>4869</v>
      </c>
      <c r="D182" s="182" t="s">
        <v>4870</v>
      </c>
      <c r="E182" s="182" t="s">
        <v>363</v>
      </c>
      <c r="F182" s="183">
        <v>71449</v>
      </c>
      <c r="G182" s="182" t="s">
        <v>4871</v>
      </c>
      <c r="H182" s="184" t="s">
        <v>4872</v>
      </c>
    </row>
    <row r="183" spans="1:8" ht="16" x14ac:dyDescent="0.2">
      <c r="A183" s="192" t="str">
        <f t="shared" si="2"/>
        <v xml:space="preserve"> </v>
      </c>
      <c r="B183" s="182" t="s">
        <v>4873</v>
      </c>
      <c r="C183" s="182" t="s">
        <v>4874</v>
      </c>
      <c r="D183" s="182" t="s">
        <v>4875</v>
      </c>
      <c r="E183" s="182" t="s">
        <v>363</v>
      </c>
      <c r="F183" s="183">
        <v>70116</v>
      </c>
      <c r="G183" s="182" t="s">
        <v>4876</v>
      </c>
      <c r="H183" s="184" t="s">
        <v>4877</v>
      </c>
    </row>
    <row r="184" spans="1:8" ht="16" x14ac:dyDescent="0.2">
      <c r="A184" s="192" t="str">
        <f t="shared" si="2"/>
        <v xml:space="preserve"> </v>
      </c>
      <c r="B184" s="182" t="s">
        <v>6724</v>
      </c>
      <c r="C184" s="182" t="s">
        <v>4878</v>
      </c>
      <c r="D184" s="182" t="s">
        <v>4879</v>
      </c>
      <c r="E184" s="182" t="s">
        <v>363</v>
      </c>
      <c r="F184" s="183">
        <v>70032</v>
      </c>
      <c r="G184" s="182" t="s">
        <v>4880</v>
      </c>
      <c r="H184" s="184" t="s">
        <v>4881</v>
      </c>
    </row>
    <row r="185" spans="1:8" ht="16" x14ac:dyDescent="0.2">
      <c r="A185" s="192" t="str">
        <f t="shared" si="2"/>
        <v xml:space="preserve"> </v>
      </c>
      <c r="B185" s="182" t="s">
        <v>4882</v>
      </c>
      <c r="C185" s="182" t="s">
        <v>4883</v>
      </c>
      <c r="D185" s="182" t="s">
        <v>4875</v>
      </c>
      <c r="E185" s="182" t="s">
        <v>363</v>
      </c>
      <c r="F185" s="183">
        <v>70125</v>
      </c>
      <c r="G185" s="182" t="s">
        <v>4884</v>
      </c>
      <c r="H185" s="184">
        <v>5043224050</v>
      </c>
    </row>
    <row r="186" spans="1:8" ht="16" x14ac:dyDescent="0.2">
      <c r="A186" s="192" t="str">
        <f t="shared" si="2"/>
        <v xml:space="preserve"> </v>
      </c>
      <c r="B186" s="182" t="s">
        <v>4885</v>
      </c>
      <c r="C186" s="182" t="s">
        <v>4886</v>
      </c>
      <c r="D186" s="182" t="s">
        <v>4887</v>
      </c>
      <c r="E186" s="182" t="s">
        <v>363</v>
      </c>
      <c r="F186" s="183">
        <v>70361</v>
      </c>
      <c r="G186" s="182" t="s">
        <v>4888</v>
      </c>
      <c r="H186" s="184" t="s">
        <v>4889</v>
      </c>
    </row>
    <row r="187" spans="1:8" ht="16" x14ac:dyDescent="0.2">
      <c r="A187" s="192" t="str">
        <f t="shared" si="2"/>
        <v xml:space="preserve"> </v>
      </c>
      <c r="B187" s="182" t="s">
        <v>4890</v>
      </c>
      <c r="C187" s="182" t="s">
        <v>4891</v>
      </c>
      <c r="D187" s="182" t="s">
        <v>4892</v>
      </c>
      <c r="E187" s="182" t="s">
        <v>363</v>
      </c>
      <c r="F187" s="183">
        <v>70601</v>
      </c>
      <c r="G187" s="182" t="s">
        <v>4893</v>
      </c>
      <c r="H187" s="184">
        <v>3374363308</v>
      </c>
    </row>
    <row r="188" spans="1:8" ht="16" x14ac:dyDescent="0.2">
      <c r="A188" s="192" t="str">
        <f t="shared" si="2"/>
        <v xml:space="preserve"> </v>
      </c>
      <c r="B188" s="182" t="s">
        <v>4894</v>
      </c>
      <c r="C188" s="182" t="s">
        <v>4895</v>
      </c>
      <c r="D188" s="182" t="s">
        <v>4896</v>
      </c>
      <c r="E188" s="182" t="s">
        <v>363</v>
      </c>
      <c r="F188" s="183">
        <v>70433</v>
      </c>
      <c r="G188" s="182" t="s">
        <v>4897</v>
      </c>
      <c r="H188" s="184" t="s">
        <v>4898</v>
      </c>
    </row>
    <row r="189" spans="1:8" ht="16" x14ac:dyDescent="0.2">
      <c r="A189" s="192" t="str">
        <f t="shared" si="2"/>
        <v>Maine</v>
      </c>
      <c r="B189" s="182" t="s">
        <v>4899</v>
      </c>
      <c r="C189" s="182" t="s">
        <v>4900</v>
      </c>
      <c r="D189" s="182" t="s">
        <v>4901</v>
      </c>
      <c r="E189" s="182" t="s">
        <v>528</v>
      </c>
      <c r="F189" s="183">
        <v>4981</v>
      </c>
      <c r="G189" s="182" t="s">
        <v>4902</v>
      </c>
      <c r="H189" s="184">
        <v>2076203103</v>
      </c>
    </row>
    <row r="190" spans="1:8" ht="16" x14ac:dyDescent="0.2">
      <c r="A190" s="192" t="str">
        <f t="shared" si="2"/>
        <v xml:space="preserve"> </v>
      </c>
      <c r="B190" s="182" t="s">
        <v>4903</v>
      </c>
      <c r="C190" s="182" t="s">
        <v>4904</v>
      </c>
      <c r="D190" s="182" t="s">
        <v>4905</v>
      </c>
      <c r="E190" s="182" t="s">
        <v>4906</v>
      </c>
      <c r="F190" s="183">
        <v>4101</v>
      </c>
      <c r="G190" s="182" t="s">
        <v>4907</v>
      </c>
      <c r="H190" s="184">
        <v>2075238233</v>
      </c>
    </row>
    <row r="191" spans="1:8" ht="16" x14ac:dyDescent="0.2">
      <c r="A191" s="192" t="str">
        <f t="shared" si="2"/>
        <v xml:space="preserve"> </v>
      </c>
      <c r="B191" s="182" t="s">
        <v>4908</v>
      </c>
      <c r="C191" s="182" t="s">
        <v>4909</v>
      </c>
      <c r="D191" s="182" t="s">
        <v>4910</v>
      </c>
      <c r="E191" s="182" t="s">
        <v>528</v>
      </c>
      <c r="F191" s="183">
        <v>4605</v>
      </c>
      <c r="G191" s="182" t="s">
        <v>4911</v>
      </c>
      <c r="H191" s="184" t="s">
        <v>4912</v>
      </c>
    </row>
    <row r="192" spans="1:8" ht="16" x14ac:dyDescent="0.2">
      <c r="A192" s="192" t="str">
        <f t="shared" si="2"/>
        <v xml:space="preserve"> </v>
      </c>
      <c r="B192" s="182" t="s">
        <v>4913</v>
      </c>
      <c r="C192" s="182" t="s">
        <v>4914</v>
      </c>
      <c r="D192" s="182" t="s">
        <v>4901</v>
      </c>
      <c r="E192" s="182" t="s">
        <v>528</v>
      </c>
      <c r="F192" s="183">
        <v>4330</v>
      </c>
      <c r="G192" s="182" t="s">
        <v>4915</v>
      </c>
      <c r="H192" s="184">
        <v>2073874102</v>
      </c>
    </row>
    <row r="193" spans="1:8" ht="16" x14ac:dyDescent="0.2">
      <c r="A193" s="192" t="str">
        <f t="shared" si="2"/>
        <v xml:space="preserve"> </v>
      </c>
      <c r="B193" s="182" t="s">
        <v>4916</v>
      </c>
      <c r="C193" s="182" t="s">
        <v>4917</v>
      </c>
      <c r="D193" s="182" t="s">
        <v>4905</v>
      </c>
      <c r="E193" s="182" t="s">
        <v>528</v>
      </c>
      <c r="F193" s="183">
        <v>4101</v>
      </c>
      <c r="G193" s="182" t="s">
        <v>4918</v>
      </c>
      <c r="H193" s="184">
        <v>2076994403</v>
      </c>
    </row>
    <row r="194" spans="1:8" ht="16" x14ac:dyDescent="0.2">
      <c r="A194" s="192" t="str">
        <f t="shared" si="2"/>
        <v>Maryland</v>
      </c>
      <c r="B194" s="182" t="s">
        <v>4919</v>
      </c>
      <c r="C194" s="182" t="s">
        <v>4920</v>
      </c>
      <c r="D194" s="182" t="s">
        <v>4921</v>
      </c>
      <c r="E194" s="182" t="s">
        <v>523</v>
      </c>
      <c r="F194" s="183">
        <v>20783</v>
      </c>
      <c r="G194" s="182" t="s">
        <v>4922</v>
      </c>
      <c r="H194" s="184" t="s">
        <v>4923</v>
      </c>
    </row>
    <row r="195" spans="1:8" ht="16" x14ac:dyDescent="0.2">
      <c r="A195" s="192" t="str">
        <f t="shared" si="2"/>
        <v xml:space="preserve"> </v>
      </c>
      <c r="B195" s="182" t="s">
        <v>4924</v>
      </c>
      <c r="C195" s="182" t="s">
        <v>4925</v>
      </c>
      <c r="D195" s="182" t="s">
        <v>4926</v>
      </c>
      <c r="E195" s="182" t="s">
        <v>523</v>
      </c>
      <c r="F195" s="183">
        <v>20774</v>
      </c>
      <c r="G195" s="182" t="s">
        <v>4927</v>
      </c>
      <c r="H195" s="184">
        <v>2403354022</v>
      </c>
    </row>
    <row r="196" spans="1:8" ht="16" x14ac:dyDescent="0.2">
      <c r="A196" s="192" t="str">
        <f t="shared" si="2"/>
        <v xml:space="preserve"> </v>
      </c>
      <c r="B196" s="182" t="s">
        <v>4928</v>
      </c>
      <c r="C196" s="182" t="s">
        <v>4929</v>
      </c>
      <c r="D196" s="182" t="s">
        <v>4930</v>
      </c>
      <c r="E196" s="182" t="s">
        <v>523</v>
      </c>
      <c r="F196" s="183">
        <v>21201</v>
      </c>
      <c r="G196" s="182" t="s">
        <v>4931</v>
      </c>
      <c r="H196" s="184" t="s">
        <v>4932</v>
      </c>
    </row>
    <row r="197" spans="1:8" ht="16" x14ac:dyDescent="0.2">
      <c r="A197" s="192" t="str">
        <f t="shared" si="2"/>
        <v xml:space="preserve"> </v>
      </c>
      <c r="B197" s="182" t="s">
        <v>4933</v>
      </c>
      <c r="C197" s="182" t="s">
        <v>4934</v>
      </c>
      <c r="D197" s="182" t="s">
        <v>4930</v>
      </c>
      <c r="E197" s="182" t="s">
        <v>523</v>
      </c>
      <c r="F197" s="183">
        <v>21218</v>
      </c>
      <c r="G197" s="182" t="s">
        <v>4935</v>
      </c>
      <c r="H197" s="184" t="s">
        <v>4936</v>
      </c>
    </row>
    <row r="198" spans="1:8" ht="16" x14ac:dyDescent="0.2">
      <c r="A198" s="192" t="str">
        <f t="shared" si="2"/>
        <v xml:space="preserve"> </v>
      </c>
      <c r="B198" s="182" t="s">
        <v>4937</v>
      </c>
      <c r="C198" s="182" t="s">
        <v>4938</v>
      </c>
      <c r="D198" s="182" t="s">
        <v>523</v>
      </c>
      <c r="E198" s="182" t="s">
        <v>523</v>
      </c>
      <c r="F198" s="183">
        <v>20910</v>
      </c>
      <c r="G198" s="182" t="s">
        <v>4939</v>
      </c>
      <c r="H198" s="184">
        <v>3012831762</v>
      </c>
    </row>
    <row r="199" spans="1:8" ht="16" x14ac:dyDescent="0.2">
      <c r="A199" s="192" t="str">
        <f t="shared" si="2"/>
        <v xml:space="preserve"> </v>
      </c>
      <c r="B199" s="182" t="s">
        <v>4940</v>
      </c>
      <c r="C199" s="182" t="s">
        <v>4941</v>
      </c>
      <c r="D199" s="182" t="s">
        <v>4930</v>
      </c>
      <c r="E199" s="182" t="s">
        <v>523</v>
      </c>
      <c r="F199" s="183">
        <v>21218</v>
      </c>
      <c r="G199" s="182" t="s">
        <v>4942</v>
      </c>
      <c r="H199" s="184" t="s">
        <v>4943</v>
      </c>
    </row>
    <row r="200" spans="1:8" ht="16" x14ac:dyDescent="0.2">
      <c r="A200" s="192" t="str">
        <f t="shared" si="2"/>
        <v xml:space="preserve"> </v>
      </c>
      <c r="B200" s="182" t="s">
        <v>4944</v>
      </c>
      <c r="C200" s="182" t="s">
        <v>4945</v>
      </c>
      <c r="D200" s="182" t="s">
        <v>4946</v>
      </c>
      <c r="E200" s="182" t="s">
        <v>523</v>
      </c>
      <c r="F200" s="183">
        <v>21601</v>
      </c>
      <c r="G200" s="182" t="s">
        <v>4947</v>
      </c>
      <c r="H200" s="184" t="s">
        <v>4948</v>
      </c>
    </row>
    <row r="201" spans="1:8" ht="16" x14ac:dyDescent="0.2">
      <c r="A201" s="192" t="str">
        <f t="shared" si="2"/>
        <v xml:space="preserve"> </v>
      </c>
      <c r="B201" s="182" t="s">
        <v>4949</v>
      </c>
      <c r="C201" s="182" t="s">
        <v>4950</v>
      </c>
      <c r="D201" s="182" t="s">
        <v>4951</v>
      </c>
      <c r="E201" s="182" t="s">
        <v>523</v>
      </c>
      <c r="F201" s="183">
        <v>21801</v>
      </c>
      <c r="G201" s="182" t="s">
        <v>4952</v>
      </c>
      <c r="H201" s="184" t="s">
        <v>4953</v>
      </c>
    </row>
    <row r="202" spans="1:8" ht="16" x14ac:dyDescent="0.2">
      <c r="A202" s="192" t="str">
        <f t="shared" ref="A202:A265" si="3">IF(E202=E201," ",E202)</f>
        <v xml:space="preserve"> </v>
      </c>
      <c r="B202" s="182" t="s">
        <v>4954</v>
      </c>
      <c r="C202" s="182" t="s">
        <v>4955</v>
      </c>
      <c r="D202" s="182" t="s">
        <v>4930</v>
      </c>
      <c r="E202" s="182" t="s">
        <v>523</v>
      </c>
      <c r="F202" s="183">
        <v>21201</v>
      </c>
      <c r="G202" s="182" t="s">
        <v>4956</v>
      </c>
      <c r="H202" s="184">
        <v>4104006952</v>
      </c>
    </row>
    <row r="203" spans="1:8" ht="16" x14ac:dyDescent="0.2">
      <c r="A203" s="192" t="str">
        <f t="shared" si="3"/>
        <v xml:space="preserve"> </v>
      </c>
      <c r="B203" s="182" t="s">
        <v>4957</v>
      </c>
      <c r="C203" s="182" t="s">
        <v>4958</v>
      </c>
      <c r="D203" s="182" t="s">
        <v>4959</v>
      </c>
      <c r="E203" s="182" t="s">
        <v>523</v>
      </c>
      <c r="F203" s="183">
        <v>21014</v>
      </c>
      <c r="G203" s="182" t="s">
        <v>4960</v>
      </c>
      <c r="H203" s="184" t="s">
        <v>4961</v>
      </c>
    </row>
    <row r="204" spans="1:8" ht="16" x14ac:dyDescent="0.2">
      <c r="A204" s="192" t="str">
        <f t="shared" si="3"/>
        <v xml:space="preserve"> </v>
      </c>
      <c r="B204" s="182" t="s">
        <v>4962</v>
      </c>
      <c r="C204" s="182" t="s">
        <v>4963</v>
      </c>
      <c r="D204" s="182" t="s">
        <v>4964</v>
      </c>
      <c r="E204" s="182" t="s">
        <v>523</v>
      </c>
      <c r="F204" s="183">
        <v>20907</v>
      </c>
      <c r="G204" s="182" t="s">
        <v>4965</v>
      </c>
      <c r="H204" s="184" t="s">
        <v>4966</v>
      </c>
    </row>
    <row r="205" spans="1:8" ht="16" x14ac:dyDescent="0.2">
      <c r="A205" s="192" t="str">
        <f t="shared" si="3"/>
        <v xml:space="preserve"> </v>
      </c>
      <c r="B205" s="182" t="s">
        <v>4967</v>
      </c>
      <c r="C205" s="182" t="s">
        <v>4968</v>
      </c>
      <c r="D205" s="182" t="s">
        <v>4969</v>
      </c>
      <c r="E205" s="182" t="s">
        <v>523</v>
      </c>
      <c r="F205" s="183">
        <v>21204</v>
      </c>
      <c r="G205" s="182" t="s">
        <v>4970</v>
      </c>
      <c r="H205" s="184">
        <v>4103218761</v>
      </c>
    </row>
    <row r="206" spans="1:8" ht="16" x14ac:dyDescent="0.2">
      <c r="A206" s="192" t="str">
        <f t="shared" si="3"/>
        <v xml:space="preserve"> </v>
      </c>
      <c r="B206" s="182" t="s">
        <v>4971</v>
      </c>
      <c r="C206" s="182" t="s">
        <v>4972</v>
      </c>
      <c r="D206" s="182" t="s">
        <v>4973</v>
      </c>
      <c r="E206" s="182" t="s">
        <v>523</v>
      </c>
      <c r="F206" s="183">
        <v>20636</v>
      </c>
      <c r="G206" s="182" t="s">
        <v>4974</v>
      </c>
      <c r="H206" s="184" t="s">
        <v>4975</v>
      </c>
    </row>
    <row r="207" spans="1:8" ht="16" x14ac:dyDescent="0.2">
      <c r="A207" s="192" t="str">
        <f t="shared" si="3"/>
        <v xml:space="preserve"> </v>
      </c>
      <c r="B207" s="182" t="s">
        <v>4976</v>
      </c>
      <c r="C207" s="182" t="s">
        <v>4977</v>
      </c>
      <c r="D207" s="182" t="s">
        <v>4930</v>
      </c>
      <c r="E207" s="182" t="s">
        <v>523</v>
      </c>
      <c r="F207" s="183">
        <v>21218</v>
      </c>
      <c r="G207" s="182" t="s">
        <v>4978</v>
      </c>
      <c r="H207" s="184" t="s">
        <v>4979</v>
      </c>
    </row>
    <row r="208" spans="1:8" ht="16" x14ac:dyDescent="0.2">
      <c r="A208" s="192" t="str">
        <f t="shared" si="3"/>
        <v xml:space="preserve"> </v>
      </c>
      <c r="B208" s="182" t="s">
        <v>4980</v>
      </c>
      <c r="C208" s="182" t="s">
        <v>4981</v>
      </c>
      <c r="D208" s="182" t="s">
        <v>4982</v>
      </c>
      <c r="E208" s="182" t="s">
        <v>523</v>
      </c>
      <c r="F208" s="183">
        <v>21740</v>
      </c>
      <c r="G208" s="182" t="s">
        <v>4983</v>
      </c>
      <c r="H208" s="184" t="s">
        <v>4984</v>
      </c>
    </row>
    <row r="209" spans="1:8" ht="16" x14ac:dyDescent="0.2">
      <c r="A209" s="192" t="str">
        <f t="shared" si="3"/>
        <v xml:space="preserve"> </v>
      </c>
      <c r="B209" s="182" t="s">
        <v>4985</v>
      </c>
      <c r="C209" s="182" t="s">
        <v>4986</v>
      </c>
      <c r="D209" s="182" t="s">
        <v>4930</v>
      </c>
      <c r="E209" s="182" t="s">
        <v>523</v>
      </c>
      <c r="F209" s="183">
        <v>21211</v>
      </c>
      <c r="G209" s="182" t="s">
        <v>4987</v>
      </c>
      <c r="H209" s="184">
        <v>4103660922</v>
      </c>
    </row>
    <row r="210" spans="1:8" ht="16" x14ac:dyDescent="0.2">
      <c r="A210" s="192" t="str">
        <f t="shared" si="3"/>
        <v xml:space="preserve"> </v>
      </c>
      <c r="B210" s="182" t="s">
        <v>4988</v>
      </c>
      <c r="C210" s="182" t="s">
        <v>4989</v>
      </c>
      <c r="D210" s="182" t="s">
        <v>4930</v>
      </c>
      <c r="E210" s="182" t="s">
        <v>523</v>
      </c>
      <c r="F210" s="183">
        <v>21218</v>
      </c>
      <c r="G210" s="182" t="s">
        <v>4990</v>
      </c>
      <c r="H210" s="184" t="s">
        <v>4991</v>
      </c>
    </row>
    <row r="211" spans="1:8" ht="16" x14ac:dyDescent="0.2">
      <c r="A211" s="192" t="str">
        <f t="shared" si="3"/>
        <v xml:space="preserve"> </v>
      </c>
      <c r="B211" s="182" t="s">
        <v>4992</v>
      </c>
      <c r="C211" s="182" t="s">
        <v>4993</v>
      </c>
      <c r="D211" s="182" t="s">
        <v>4994</v>
      </c>
      <c r="E211" s="182" t="s">
        <v>523</v>
      </c>
      <c r="F211" s="183">
        <v>20910</v>
      </c>
      <c r="G211" s="182" t="s">
        <v>4995</v>
      </c>
      <c r="H211" s="184">
        <v>3015871788</v>
      </c>
    </row>
    <row r="212" spans="1:8" ht="16" x14ac:dyDescent="0.2">
      <c r="A212" s="192" t="str">
        <f t="shared" si="3"/>
        <v xml:space="preserve"> </v>
      </c>
      <c r="B212" s="182" t="s">
        <v>4996</v>
      </c>
      <c r="C212" s="182" t="s">
        <v>4997</v>
      </c>
      <c r="D212" s="182" t="s">
        <v>4998</v>
      </c>
      <c r="E212" s="182" t="s">
        <v>523</v>
      </c>
      <c r="F212" s="183">
        <v>21705</v>
      </c>
      <c r="G212" s="182" t="s">
        <v>4999</v>
      </c>
      <c r="H212" s="184" t="s">
        <v>5000</v>
      </c>
    </row>
    <row r="213" spans="1:8" ht="16" x14ac:dyDescent="0.2">
      <c r="A213" s="192" t="str">
        <f t="shared" si="3"/>
        <v xml:space="preserve"> </v>
      </c>
      <c r="B213" s="182" t="s">
        <v>5001</v>
      </c>
      <c r="C213" s="182" t="s">
        <v>5002</v>
      </c>
      <c r="D213" s="182" t="s">
        <v>5003</v>
      </c>
      <c r="E213" s="182" t="s">
        <v>523</v>
      </c>
      <c r="F213" s="183">
        <v>21046</v>
      </c>
      <c r="G213" s="182" t="s">
        <v>5004</v>
      </c>
      <c r="H213" s="184" t="s">
        <v>5005</v>
      </c>
    </row>
    <row r="214" spans="1:8" ht="16" x14ac:dyDescent="0.2">
      <c r="A214" s="192" t="str">
        <f t="shared" si="3"/>
        <v xml:space="preserve"> </v>
      </c>
      <c r="B214" s="182" t="s">
        <v>5006</v>
      </c>
      <c r="C214" s="182" t="s">
        <v>5007</v>
      </c>
      <c r="D214" s="182" t="s">
        <v>4930</v>
      </c>
      <c r="E214" s="182" t="s">
        <v>523</v>
      </c>
      <c r="F214" s="183">
        <v>21211</v>
      </c>
      <c r="G214" s="182" t="s">
        <v>5008</v>
      </c>
      <c r="H214" s="184">
        <v>4107276352</v>
      </c>
    </row>
    <row r="215" spans="1:8" ht="16" x14ac:dyDescent="0.2">
      <c r="A215" s="192" t="str">
        <f t="shared" si="3"/>
        <v xml:space="preserve"> </v>
      </c>
      <c r="B215" s="182" t="s">
        <v>5009</v>
      </c>
      <c r="C215" s="182" t="s">
        <v>5010</v>
      </c>
      <c r="D215" s="182" t="s">
        <v>4930</v>
      </c>
      <c r="E215" s="182" t="s">
        <v>523</v>
      </c>
      <c r="F215" s="183">
        <v>21201</v>
      </c>
      <c r="G215" s="182" t="s">
        <v>5011</v>
      </c>
      <c r="H215" s="184" t="s">
        <v>5012</v>
      </c>
    </row>
    <row r="216" spans="1:8" ht="16" x14ac:dyDescent="0.2">
      <c r="A216" s="192" t="str">
        <f t="shared" si="3"/>
        <v>Massachusetts</v>
      </c>
      <c r="B216" s="182" t="s">
        <v>5013</v>
      </c>
      <c r="C216" s="182" t="s">
        <v>5014</v>
      </c>
      <c r="D216" s="182" t="s">
        <v>5015</v>
      </c>
      <c r="E216" s="182" t="s">
        <v>411</v>
      </c>
      <c r="F216" s="183">
        <v>2121</v>
      </c>
      <c r="G216" s="182" t="s">
        <v>5016</v>
      </c>
      <c r="H216" s="184">
        <v>6175210125</v>
      </c>
    </row>
    <row r="217" spans="1:8" ht="16" x14ac:dyDescent="0.2">
      <c r="A217" s="192" t="str">
        <f t="shared" si="3"/>
        <v xml:space="preserve"> </v>
      </c>
      <c r="B217" s="182" t="s">
        <v>5017</v>
      </c>
      <c r="C217" s="182" t="s">
        <v>5018</v>
      </c>
      <c r="D217" s="182" t="s">
        <v>5019</v>
      </c>
      <c r="E217" s="182" t="s">
        <v>411</v>
      </c>
      <c r="F217" s="183">
        <v>2494</v>
      </c>
      <c r="G217" s="182" t="s">
        <v>5020</v>
      </c>
      <c r="H217" s="184" t="s">
        <v>5021</v>
      </c>
    </row>
    <row r="218" spans="1:8" ht="16" x14ac:dyDescent="0.2">
      <c r="A218" s="192" t="str">
        <f t="shared" si="3"/>
        <v xml:space="preserve"> </v>
      </c>
      <c r="B218" s="182" t="s">
        <v>5022</v>
      </c>
      <c r="C218" s="185" t="s">
        <v>5023</v>
      </c>
      <c r="D218" s="182" t="s">
        <v>5015</v>
      </c>
      <c r="E218" s="182" t="s">
        <v>411</v>
      </c>
      <c r="F218" s="183">
        <v>2110</v>
      </c>
      <c r="G218" s="182" t="s">
        <v>5024</v>
      </c>
      <c r="H218" s="184" t="s">
        <v>5025</v>
      </c>
    </row>
    <row r="219" spans="1:8" ht="16" x14ac:dyDescent="0.2">
      <c r="A219" s="192" t="str">
        <f t="shared" si="3"/>
        <v xml:space="preserve"> </v>
      </c>
      <c r="B219" s="182" t="s">
        <v>5026</v>
      </c>
      <c r="C219" s="182" t="s">
        <v>5027</v>
      </c>
      <c r="D219" s="182" t="s">
        <v>5015</v>
      </c>
      <c r="E219" s="182" t="s">
        <v>411</v>
      </c>
      <c r="F219" s="183">
        <v>2110</v>
      </c>
      <c r="G219" s="182" t="s">
        <v>5028</v>
      </c>
      <c r="H219" s="184" t="s">
        <v>4177</v>
      </c>
    </row>
    <row r="220" spans="1:8" ht="16" x14ac:dyDescent="0.2">
      <c r="A220" s="192" t="str">
        <f t="shared" si="3"/>
        <v xml:space="preserve"> </v>
      </c>
      <c r="B220" s="182" t="s">
        <v>5029</v>
      </c>
      <c r="C220" s="182" t="s">
        <v>5030</v>
      </c>
      <c r="D220" s="182" t="s">
        <v>5015</v>
      </c>
      <c r="E220" s="182" t="s">
        <v>411</v>
      </c>
      <c r="F220" s="183">
        <v>2108</v>
      </c>
      <c r="G220" s="182" t="s">
        <v>5031</v>
      </c>
      <c r="H220" s="184" t="s">
        <v>5032</v>
      </c>
    </row>
    <row r="221" spans="1:8" ht="16" x14ac:dyDescent="0.2">
      <c r="A221" s="192" t="str">
        <f t="shared" si="3"/>
        <v xml:space="preserve"> </v>
      </c>
      <c r="B221" s="182" t="s">
        <v>6746</v>
      </c>
      <c r="C221" s="182" t="s">
        <v>5033</v>
      </c>
      <c r="D221" s="182" t="s">
        <v>5015</v>
      </c>
      <c r="E221" s="182" t="s">
        <v>411</v>
      </c>
      <c r="F221" s="183">
        <v>2111</v>
      </c>
      <c r="G221" s="182" t="s">
        <v>5034</v>
      </c>
      <c r="H221" s="184" t="s">
        <v>5035</v>
      </c>
    </row>
    <row r="222" spans="1:8" ht="16" x14ac:dyDescent="0.2">
      <c r="A222" s="192" t="str">
        <f t="shared" si="3"/>
        <v xml:space="preserve"> </v>
      </c>
      <c r="B222" s="182" t="s">
        <v>5036</v>
      </c>
      <c r="C222" s="182" t="s">
        <v>5037</v>
      </c>
      <c r="D222" s="182" t="s">
        <v>5015</v>
      </c>
      <c r="E222" s="182" t="s">
        <v>411</v>
      </c>
      <c r="F222" s="183">
        <v>2119</v>
      </c>
      <c r="G222" s="182" t="s">
        <v>5038</v>
      </c>
      <c r="H222" s="184" t="s">
        <v>5039</v>
      </c>
    </row>
    <row r="223" spans="1:8" ht="16" x14ac:dyDescent="0.2">
      <c r="A223" s="192" t="str">
        <f t="shared" si="3"/>
        <v xml:space="preserve"> </v>
      </c>
      <c r="B223" s="182" t="s">
        <v>5040</v>
      </c>
      <c r="C223" s="182" t="s">
        <v>5041</v>
      </c>
      <c r="D223" s="182" t="s">
        <v>5042</v>
      </c>
      <c r="E223" s="182" t="s">
        <v>411</v>
      </c>
      <c r="F223" s="183">
        <v>1060</v>
      </c>
      <c r="G223" s="182" t="s">
        <v>5043</v>
      </c>
      <c r="H223" s="184">
        <v>4135319583</v>
      </c>
    </row>
    <row r="224" spans="1:8" ht="16" x14ac:dyDescent="0.2">
      <c r="A224" s="192" t="str">
        <f t="shared" si="3"/>
        <v xml:space="preserve"> </v>
      </c>
      <c r="B224" s="182" t="s">
        <v>5044</v>
      </c>
      <c r="C224" s="182" t="s">
        <v>5045</v>
      </c>
      <c r="D224" s="182" t="s">
        <v>5015</v>
      </c>
      <c r="E224" s="182" t="s">
        <v>411</v>
      </c>
      <c r="F224" s="183">
        <v>2114</v>
      </c>
      <c r="G224" s="182" t="s">
        <v>5046</v>
      </c>
      <c r="H224" s="184" t="s">
        <v>5047</v>
      </c>
    </row>
    <row r="225" spans="1:8" ht="16" x14ac:dyDescent="0.2">
      <c r="A225" s="192" t="str">
        <f t="shared" si="3"/>
        <v xml:space="preserve"> </v>
      </c>
      <c r="B225" s="182" t="s">
        <v>5048</v>
      </c>
      <c r="C225" s="182" t="s">
        <v>5049</v>
      </c>
      <c r="D225" s="182" t="s">
        <v>5050</v>
      </c>
      <c r="E225" s="182" t="s">
        <v>411</v>
      </c>
      <c r="F225" s="183">
        <v>1760</v>
      </c>
      <c r="G225" s="182" t="s">
        <v>5051</v>
      </c>
      <c r="H225" s="184" t="s">
        <v>5052</v>
      </c>
    </row>
    <row r="226" spans="1:8" ht="16" x14ac:dyDescent="0.2">
      <c r="A226" s="192" t="str">
        <f t="shared" si="3"/>
        <v xml:space="preserve"> </v>
      </c>
      <c r="B226" s="182" t="s">
        <v>5053</v>
      </c>
      <c r="C226" s="182" t="s">
        <v>5054</v>
      </c>
      <c r="D226" s="182" t="s">
        <v>4796</v>
      </c>
      <c r="E226" s="182" t="s">
        <v>411</v>
      </c>
      <c r="F226" s="183">
        <v>1840</v>
      </c>
      <c r="G226" s="182" t="s">
        <v>5055</v>
      </c>
      <c r="H226" s="184">
        <v>9788880666</v>
      </c>
    </row>
    <row r="227" spans="1:8" ht="16" x14ac:dyDescent="0.2">
      <c r="A227" s="192" t="str">
        <f t="shared" si="3"/>
        <v xml:space="preserve"> </v>
      </c>
      <c r="B227" s="182" t="s">
        <v>5056</v>
      </c>
      <c r="C227" s="182" t="s">
        <v>5057</v>
      </c>
      <c r="D227" s="182" t="s">
        <v>5058</v>
      </c>
      <c r="E227" s="182" t="s">
        <v>411</v>
      </c>
      <c r="F227" s="183">
        <v>2454</v>
      </c>
      <c r="G227" s="182" t="s">
        <v>5059</v>
      </c>
      <c r="H227" s="184" t="s">
        <v>5060</v>
      </c>
    </row>
    <row r="228" spans="1:8" ht="16" x14ac:dyDescent="0.2">
      <c r="A228" s="192" t="str">
        <f t="shared" si="3"/>
        <v xml:space="preserve"> </v>
      </c>
      <c r="B228" s="182" t="s">
        <v>5061</v>
      </c>
      <c r="C228" s="182" t="s">
        <v>5062</v>
      </c>
      <c r="D228" s="182" t="s">
        <v>5063</v>
      </c>
      <c r="E228" s="182" t="s">
        <v>411</v>
      </c>
      <c r="F228" s="183">
        <v>1903</v>
      </c>
      <c r="G228" s="182" t="s">
        <v>5064</v>
      </c>
      <c r="H228" s="184">
        <v>7816403847</v>
      </c>
    </row>
    <row r="229" spans="1:8" ht="16" x14ac:dyDescent="0.2">
      <c r="A229" s="192" t="str">
        <f t="shared" si="3"/>
        <v xml:space="preserve"> </v>
      </c>
      <c r="B229" s="182" t="s">
        <v>5065</v>
      </c>
      <c r="C229" s="182" t="s">
        <v>5066</v>
      </c>
      <c r="D229" s="182" t="s">
        <v>5015</v>
      </c>
      <c r="E229" s="182" t="s">
        <v>411</v>
      </c>
      <c r="F229" s="183">
        <v>2111</v>
      </c>
      <c r="G229" s="182" t="s">
        <v>5067</v>
      </c>
      <c r="H229" s="184" t="s">
        <v>5068</v>
      </c>
    </row>
    <row r="230" spans="1:8" ht="16" x14ac:dyDescent="0.2">
      <c r="A230" s="192" t="str">
        <f t="shared" si="3"/>
        <v xml:space="preserve"> </v>
      </c>
      <c r="B230" s="182" t="s">
        <v>5069</v>
      </c>
      <c r="C230" s="182" t="s">
        <v>5070</v>
      </c>
      <c r="D230" s="182" t="s">
        <v>5071</v>
      </c>
      <c r="E230" s="182" t="s">
        <v>411</v>
      </c>
      <c r="F230" s="183">
        <v>1702</v>
      </c>
      <c r="G230" s="182" t="s">
        <v>5072</v>
      </c>
      <c r="H230" s="184" t="s">
        <v>5073</v>
      </c>
    </row>
    <row r="231" spans="1:8" ht="16" x14ac:dyDescent="0.2">
      <c r="A231" s="192" t="str">
        <f t="shared" si="3"/>
        <v xml:space="preserve"> </v>
      </c>
      <c r="B231" s="182" t="s">
        <v>5074</v>
      </c>
      <c r="C231" s="182" t="s">
        <v>5075</v>
      </c>
      <c r="D231" s="182" t="s">
        <v>5076</v>
      </c>
      <c r="E231" s="182" t="s">
        <v>411</v>
      </c>
      <c r="F231" s="183">
        <v>2111</v>
      </c>
      <c r="G231" s="182" t="s">
        <v>5077</v>
      </c>
      <c r="H231" s="184">
        <v>6179736666</v>
      </c>
    </row>
    <row r="232" spans="1:8" ht="16" x14ac:dyDescent="0.2">
      <c r="A232" s="192" t="str">
        <f t="shared" si="3"/>
        <v xml:space="preserve"> </v>
      </c>
      <c r="B232" s="182" t="s">
        <v>5078</v>
      </c>
      <c r="C232" s="182" t="s">
        <v>5079</v>
      </c>
      <c r="D232" s="182" t="s">
        <v>5015</v>
      </c>
      <c r="E232" s="182" t="s">
        <v>411</v>
      </c>
      <c r="F232" s="183">
        <v>2114</v>
      </c>
      <c r="G232" s="182" t="s">
        <v>5080</v>
      </c>
      <c r="H232" s="184" t="s">
        <v>4177</v>
      </c>
    </row>
    <row r="233" spans="1:8" ht="16" x14ac:dyDescent="0.2">
      <c r="A233" s="192" t="str">
        <f t="shared" si="3"/>
        <v xml:space="preserve"> </v>
      </c>
      <c r="B233" s="182" t="s">
        <v>5081</v>
      </c>
      <c r="C233" s="182" t="s">
        <v>5082</v>
      </c>
      <c r="D233" s="182" t="s">
        <v>5083</v>
      </c>
      <c r="E233" s="182" t="s">
        <v>411</v>
      </c>
      <c r="F233" s="183">
        <v>1102</v>
      </c>
      <c r="G233" s="182" t="s">
        <v>5084</v>
      </c>
      <c r="H233" s="184" t="s">
        <v>5085</v>
      </c>
    </row>
    <row r="234" spans="1:8" ht="16" x14ac:dyDescent="0.2">
      <c r="A234" s="192" t="str">
        <f t="shared" si="3"/>
        <v xml:space="preserve"> </v>
      </c>
      <c r="B234" s="182" t="s">
        <v>5086</v>
      </c>
      <c r="C234" s="182" t="s">
        <v>5087</v>
      </c>
      <c r="D234" s="182" t="s">
        <v>5088</v>
      </c>
      <c r="E234" s="182" t="s">
        <v>411</v>
      </c>
      <c r="F234" s="183">
        <v>1970</v>
      </c>
      <c r="G234" s="182" t="s">
        <v>5089</v>
      </c>
      <c r="H234" s="184" t="s">
        <v>5090</v>
      </c>
    </row>
    <row r="235" spans="1:8" ht="16" x14ac:dyDescent="0.2">
      <c r="A235" s="192" t="str">
        <f t="shared" si="3"/>
        <v xml:space="preserve"> </v>
      </c>
      <c r="B235" s="182" t="s">
        <v>5091</v>
      </c>
      <c r="C235" s="182" t="s">
        <v>5092</v>
      </c>
      <c r="D235" s="182" t="s">
        <v>5015</v>
      </c>
      <c r="E235" s="182" t="s">
        <v>411</v>
      </c>
      <c r="F235" s="183">
        <v>2109</v>
      </c>
      <c r="G235" s="182" t="s">
        <v>5093</v>
      </c>
      <c r="H235" s="184" t="s">
        <v>5094</v>
      </c>
    </row>
    <row r="236" spans="1:8" ht="16" x14ac:dyDescent="0.2">
      <c r="A236" s="192" t="str">
        <f t="shared" si="3"/>
        <v xml:space="preserve"> </v>
      </c>
      <c r="B236" s="182" t="s">
        <v>5095</v>
      </c>
      <c r="C236" s="182" t="s">
        <v>5096</v>
      </c>
      <c r="D236" s="182" t="s">
        <v>5097</v>
      </c>
      <c r="E236" s="182" t="s">
        <v>411</v>
      </c>
      <c r="F236" s="183">
        <v>1604</v>
      </c>
      <c r="G236" s="182" t="s">
        <v>5098</v>
      </c>
      <c r="H236" s="184" t="s">
        <v>5099</v>
      </c>
    </row>
    <row r="237" spans="1:8" ht="16" x14ac:dyDescent="0.2">
      <c r="A237" s="192" t="str">
        <f t="shared" si="3"/>
        <v xml:space="preserve"> </v>
      </c>
      <c r="B237" s="182" t="s">
        <v>5100</v>
      </c>
      <c r="C237" s="182" t="s">
        <v>5101</v>
      </c>
      <c r="D237" s="182" t="s">
        <v>5102</v>
      </c>
      <c r="E237" s="182" t="s">
        <v>411</v>
      </c>
      <c r="F237" s="183">
        <v>2740</v>
      </c>
      <c r="G237" s="182" t="s">
        <v>5103</v>
      </c>
      <c r="H237" s="184" t="s">
        <v>5104</v>
      </c>
    </row>
    <row r="238" spans="1:8" ht="16" x14ac:dyDescent="0.2">
      <c r="A238" s="192" t="str">
        <f t="shared" si="3"/>
        <v xml:space="preserve"> </v>
      </c>
      <c r="B238" s="182" t="s">
        <v>5105</v>
      </c>
      <c r="C238" s="182" t="s">
        <v>5106</v>
      </c>
      <c r="D238" s="182" t="s">
        <v>5107</v>
      </c>
      <c r="E238" s="182" t="s">
        <v>411</v>
      </c>
      <c r="F238" s="183">
        <v>1040</v>
      </c>
      <c r="G238" s="182" t="s">
        <v>5108</v>
      </c>
      <c r="H238" s="184">
        <v>4135399796</v>
      </c>
    </row>
    <row r="239" spans="1:8" ht="16" x14ac:dyDescent="0.2">
      <c r="A239" s="192" t="str">
        <f t="shared" si="3"/>
        <v xml:space="preserve"> </v>
      </c>
      <c r="B239" s="182" t="s">
        <v>5109</v>
      </c>
      <c r="C239" s="182" t="s">
        <v>5110</v>
      </c>
      <c r="D239" s="182" t="s">
        <v>5097</v>
      </c>
      <c r="E239" s="182" t="s">
        <v>411</v>
      </c>
      <c r="F239" s="183">
        <v>1603</v>
      </c>
      <c r="G239" s="182" t="s">
        <v>5111</v>
      </c>
      <c r="H239" s="184" t="s">
        <v>5112</v>
      </c>
    </row>
    <row r="240" spans="1:8" ht="16" x14ac:dyDescent="0.2">
      <c r="A240" s="192" t="str">
        <f t="shared" si="3"/>
        <v xml:space="preserve"> </v>
      </c>
      <c r="B240" s="182" t="s">
        <v>5113</v>
      </c>
      <c r="C240" s="182" t="s">
        <v>5114</v>
      </c>
      <c r="D240" s="182" t="s">
        <v>5015</v>
      </c>
      <c r="E240" s="182" t="s">
        <v>411</v>
      </c>
      <c r="F240" s="183">
        <v>2114</v>
      </c>
      <c r="G240" s="182" t="s">
        <v>5115</v>
      </c>
      <c r="H240" s="184">
        <v>6176031602</v>
      </c>
    </row>
    <row r="241" spans="1:8" ht="16" x14ac:dyDescent="0.2">
      <c r="A241" s="192" t="str">
        <f t="shared" si="3"/>
        <v xml:space="preserve"> </v>
      </c>
      <c r="B241" s="182" t="s">
        <v>5116</v>
      </c>
      <c r="C241" s="182" t="s">
        <v>5117</v>
      </c>
      <c r="D241" s="182" t="s">
        <v>5118</v>
      </c>
      <c r="E241" s="182" t="s">
        <v>411</v>
      </c>
      <c r="F241" s="183">
        <v>2303</v>
      </c>
      <c r="G241" s="182" t="s">
        <v>5119</v>
      </c>
      <c r="H241" s="184" t="s">
        <v>5120</v>
      </c>
    </row>
    <row r="242" spans="1:8" ht="16" x14ac:dyDescent="0.2">
      <c r="A242" s="192" t="str">
        <f t="shared" si="3"/>
        <v xml:space="preserve"> </v>
      </c>
      <c r="B242" s="182" t="s">
        <v>5121</v>
      </c>
      <c r="C242" s="182" t="s">
        <v>5122</v>
      </c>
      <c r="D242" s="182" t="s">
        <v>5015</v>
      </c>
      <c r="E242" s="182" t="s">
        <v>411</v>
      </c>
      <c r="F242" s="183">
        <v>2109</v>
      </c>
      <c r="G242" s="182" t="s">
        <v>5123</v>
      </c>
      <c r="H242" s="184" t="s">
        <v>5124</v>
      </c>
    </row>
    <row r="243" spans="1:8" ht="16" x14ac:dyDescent="0.2">
      <c r="A243" s="192" t="str">
        <f t="shared" si="3"/>
        <v xml:space="preserve"> </v>
      </c>
      <c r="B243" s="182" t="s">
        <v>5125</v>
      </c>
      <c r="C243" s="182" t="s">
        <v>5126</v>
      </c>
      <c r="D243" s="182" t="s">
        <v>5127</v>
      </c>
      <c r="E243" s="182" t="s">
        <v>411</v>
      </c>
      <c r="F243" s="183">
        <v>2130</v>
      </c>
      <c r="G243" s="182" t="s">
        <v>5128</v>
      </c>
      <c r="H243" s="184" t="s">
        <v>5129</v>
      </c>
    </row>
    <row r="244" spans="1:8" ht="16" x14ac:dyDescent="0.2">
      <c r="A244" s="192" t="str">
        <f t="shared" si="3"/>
        <v xml:space="preserve"> </v>
      </c>
      <c r="B244" s="182" t="s">
        <v>5130</v>
      </c>
      <c r="C244" s="182" t="s">
        <v>5131</v>
      </c>
      <c r="D244" s="182" t="s">
        <v>5015</v>
      </c>
      <c r="E244" s="182" t="s">
        <v>411</v>
      </c>
      <c r="F244" s="183">
        <v>2109</v>
      </c>
      <c r="G244" s="182" t="s">
        <v>5132</v>
      </c>
      <c r="H244" s="184">
        <v>6175427654</v>
      </c>
    </row>
    <row r="245" spans="1:8" ht="16" x14ac:dyDescent="0.2">
      <c r="A245" s="192" t="str">
        <f t="shared" si="3"/>
        <v xml:space="preserve"> </v>
      </c>
      <c r="B245" s="182" t="s">
        <v>5133</v>
      </c>
      <c r="C245" s="182" t="s">
        <v>5134</v>
      </c>
      <c r="D245" s="182" t="s">
        <v>5118</v>
      </c>
      <c r="E245" s="182" t="s">
        <v>411</v>
      </c>
      <c r="F245" s="183">
        <v>2301</v>
      </c>
      <c r="G245" s="182" t="s">
        <v>5135</v>
      </c>
      <c r="H245" s="184" t="s">
        <v>5136</v>
      </c>
    </row>
    <row r="246" spans="1:8" ht="16" x14ac:dyDescent="0.2">
      <c r="A246" s="192" t="str">
        <f t="shared" si="3"/>
        <v xml:space="preserve"> </v>
      </c>
      <c r="B246" s="182" t="s">
        <v>5137</v>
      </c>
      <c r="C246" s="182" t="s">
        <v>5138</v>
      </c>
      <c r="D246" s="182" t="s">
        <v>5071</v>
      </c>
      <c r="E246" s="182" t="s">
        <v>411</v>
      </c>
      <c r="F246" s="183">
        <v>1702</v>
      </c>
      <c r="G246" s="182" t="s">
        <v>5139</v>
      </c>
      <c r="H246" s="184" t="s">
        <v>5140</v>
      </c>
    </row>
    <row r="247" spans="1:8" ht="16" x14ac:dyDescent="0.2">
      <c r="A247" s="192" t="str">
        <f t="shared" si="3"/>
        <v xml:space="preserve"> </v>
      </c>
      <c r="B247" s="182" t="s">
        <v>5141</v>
      </c>
      <c r="C247" s="182" t="s">
        <v>5142</v>
      </c>
      <c r="D247" s="182" t="s">
        <v>5143</v>
      </c>
      <c r="E247" s="182" t="s">
        <v>411</v>
      </c>
      <c r="F247" s="183">
        <v>2630</v>
      </c>
      <c r="G247" s="182" t="s">
        <v>5144</v>
      </c>
      <c r="H247" s="184" t="s">
        <v>5145</v>
      </c>
    </row>
    <row r="248" spans="1:8" ht="16" x14ac:dyDescent="0.2">
      <c r="A248" s="192" t="str">
        <f t="shared" si="3"/>
        <v xml:space="preserve"> </v>
      </c>
      <c r="B248" s="182" t="s">
        <v>5146</v>
      </c>
      <c r="C248" s="182" t="s">
        <v>5147</v>
      </c>
      <c r="D248" s="182" t="s">
        <v>5015</v>
      </c>
      <c r="E248" s="182" t="s">
        <v>411</v>
      </c>
      <c r="F248" s="183">
        <v>2111</v>
      </c>
      <c r="G248" s="182" t="s">
        <v>5148</v>
      </c>
      <c r="H248" s="184">
        <v>6174485990</v>
      </c>
    </row>
    <row r="249" spans="1:8" ht="16" x14ac:dyDescent="0.2">
      <c r="A249" s="192" t="str">
        <f t="shared" si="3"/>
        <v xml:space="preserve"> </v>
      </c>
      <c r="B249" s="182" t="s">
        <v>5149</v>
      </c>
      <c r="C249" s="182" t="s">
        <v>5150</v>
      </c>
      <c r="D249" s="182" t="s">
        <v>5151</v>
      </c>
      <c r="E249" s="182" t="s">
        <v>411</v>
      </c>
      <c r="F249" s="183">
        <v>2269</v>
      </c>
      <c r="G249" s="182" t="s">
        <v>5152</v>
      </c>
      <c r="H249" s="184" t="s">
        <v>5153</v>
      </c>
    </row>
    <row r="250" spans="1:8" ht="16" x14ac:dyDescent="0.2">
      <c r="A250" s="192" t="str">
        <f t="shared" si="3"/>
        <v>Michigan</v>
      </c>
      <c r="B250" s="182" t="s">
        <v>5154</v>
      </c>
      <c r="C250" s="182" t="s">
        <v>5155</v>
      </c>
      <c r="D250" s="182" t="s">
        <v>5156</v>
      </c>
      <c r="E250" s="182" t="s">
        <v>852</v>
      </c>
      <c r="F250" s="183">
        <v>48201</v>
      </c>
      <c r="G250" s="182" t="s">
        <v>5157</v>
      </c>
      <c r="H250" s="184" t="s">
        <v>5158</v>
      </c>
    </row>
    <row r="251" spans="1:8" ht="16" x14ac:dyDescent="0.2">
      <c r="A251" s="192" t="str">
        <f t="shared" si="3"/>
        <v xml:space="preserve"> </v>
      </c>
      <c r="B251" s="182" t="s">
        <v>5159</v>
      </c>
      <c r="C251" s="182" t="s">
        <v>5160</v>
      </c>
      <c r="D251" s="182" t="s">
        <v>5156</v>
      </c>
      <c r="E251" s="182" t="s">
        <v>852</v>
      </c>
      <c r="F251" s="183">
        <v>48235</v>
      </c>
      <c r="G251" s="182" t="s">
        <v>5161</v>
      </c>
      <c r="H251" s="184" t="s">
        <v>5162</v>
      </c>
    </row>
    <row r="252" spans="1:8" ht="16" x14ac:dyDescent="0.2">
      <c r="A252" s="192" t="str">
        <f t="shared" si="3"/>
        <v xml:space="preserve"> </v>
      </c>
      <c r="B252" s="182" t="s">
        <v>5163</v>
      </c>
      <c r="C252" s="182" t="s">
        <v>5164</v>
      </c>
      <c r="D252" s="182" t="s">
        <v>5165</v>
      </c>
      <c r="E252" s="182" t="s">
        <v>852</v>
      </c>
      <c r="F252" s="183">
        <v>49503</v>
      </c>
      <c r="G252" s="182" t="s">
        <v>5166</v>
      </c>
      <c r="H252" s="184" t="s">
        <v>5167</v>
      </c>
    </row>
    <row r="253" spans="1:8" ht="16" x14ac:dyDescent="0.2">
      <c r="A253" s="192" t="str">
        <f t="shared" si="3"/>
        <v xml:space="preserve"> </v>
      </c>
      <c r="B253" s="182" t="s">
        <v>5168</v>
      </c>
      <c r="C253" s="182" t="s">
        <v>5169</v>
      </c>
      <c r="D253" s="182" t="s">
        <v>5165</v>
      </c>
      <c r="E253" s="182" t="s">
        <v>852</v>
      </c>
      <c r="F253" s="183">
        <v>49503</v>
      </c>
      <c r="G253" s="182" t="s">
        <v>5170</v>
      </c>
      <c r="H253" s="184" t="s">
        <v>5171</v>
      </c>
    </row>
    <row r="254" spans="1:8" ht="16" x14ac:dyDescent="0.2">
      <c r="A254" s="192" t="str">
        <f t="shared" si="3"/>
        <v xml:space="preserve"> </v>
      </c>
      <c r="B254" s="182" t="s">
        <v>5172</v>
      </c>
      <c r="C254" s="182" t="s">
        <v>5173</v>
      </c>
      <c r="D254" s="182" t="s">
        <v>5156</v>
      </c>
      <c r="E254" s="182" t="s">
        <v>852</v>
      </c>
      <c r="F254" s="183">
        <v>48201</v>
      </c>
      <c r="G254" s="182" t="s">
        <v>5174</v>
      </c>
      <c r="H254" s="184" t="s">
        <v>5175</v>
      </c>
    </row>
    <row r="255" spans="1:8" ht="16" x14ac:dyDescent="0.2">
      <c r="A255" s="192" t="str">
        <f t="shared" si="3"/>
        <v xml:space="preserve"> </v>
      </c>
      <c r="B255" s="182" t="s">
        <v>5176</v>
      </c>
      <c r="C255" s="182" t="s">
        <v>5177</v>
      </c>
      <c r="D255" s="182" t="s">
        <v>5178</v>
      </c>
      <c r="E255" s="182" t="s">
        <v>852</v>
      </c>
      <c r="F255" s="183">
        <v>48911</v>
      </c>
      <c r="G255" s="182" t="s">
        <v>5179</v>
      </c>
      <c r="H255" s="184" t="s">
        <v>5180</v>
      </c>
    </row>
    <row r="256" spans="1:8" ht="16" x14ac:dyDescent="0.2">
      <c r="A256" s="192" t="str">
        <f t="shared" si="3"/>
        <v xml:space="preserve"> </v>
      </c>
      <c r="B256" s="182" t="s">
        <v>5181</v>
      </c>
      <c r="C256" s="182" t="s">
        <v>5182</v>
      </c>
      <c r="D256" s="182" t="s">
        <v>5156</v>
      </c>
      <c r="E256" s="182" t="s">
        <v>852</v>
      </c>
      <c r="F256" s="183">
        <v>48209</v>
      </c>
      <c r="G256" s="182" t="s">
        <v>5183</v>
      </c>
      <c r="H256" s="184" t="s">
        <v>5184</v>
      </c>
    </row>
    <row r="257" spans="1:8" ht="16" x14ac:dyDescent="0.2">
      <c r="A257" s="192" t="str">
        <f t="shared" si="3"/>
        <v xml:space="preserve"> </v>
      </c>
      <c r="B257" s="182" t="s">
        <v>5185</v>
      </c>
      <c r="C257" s="182" t="s">
        <v>5186</v>
      </c>
      <c r="D257" s="182" t="s">
        <v>5187</v>
      </c>
      <c r="E257" s="182" t="s">
        <v>852</v>
      </c>
      <c r="F257" s="183">
        <v>48502</v>
      </c>
      <c r="G257" s="182" t="s">
        <v>5188</v>
      </c>
      <c r="H257" s="184">
        <v>2488957812</v>
      </c>
    </row>
    <row r="258" spans="1:8" ht="16" x14ac:dyDescent="0.2">
      <c r="A258" s="192" t="str">
        <f t="shared" si="3"/>
        <v xml:space="preserve"> </v>
      </c>
      <c r="B258" s="182" t="s">
        <v>5189</v>
      </c>
      <c r="C258" s="182" t="s">
        <v>5190</v>
      </c>
      <c r="D258" s="182" t="s">
        <v>5187</v>
      </c>
      <c r="E258" s="182" t="s">
        <v>852</v>
      </c>
      <c r="F258" s="183">
        <v>48502</v>
      </c>
      <c r="G258" s="182" t="s">
        <v>5191</v>
      </c>
      <c r="H258" s="184" t="s">
        <v>4177</v>
      </c>
    </row>
    <row r="259" spans="1:8" ht="16" x14ac:dyDescent="0.2">
      <c r="A259" s="192" t="str">
        <f t="shared" si="3"/>
        <v xml:space="preserve"> </v>
      </c>
      <c r="B259" s="182" t="s">
        <v>5192</v>
      </c>
      <c r="C259" s="182" t="s">
        <v>5193</v>
      </c>
      <c r="D259" s="182" t="s">
        <v>5156</v>
      </c>
      <c r="E259" s="182" t="s">
        <v>852</v>
      </c>
      <c r="F259" s="183">
        <v>48216</v>
      </c>
      <c r="G259" s="182" t="s">
        <v>5194</v>
      </c>
      <c r="H259" s="184" t="s">
        <v>5195</v>
      </c>
    </row>
    <row r="260" spans="1:8" ht="16" x14ac:dyDescent="0.2">
      <c r="A260" s="192" t="str">
        <f t="shared" si="3"/>
        <v xml:space="preserve"> </v>
      </c>
      <c r="B260" s="182" t="s">
        <v>5196</v>
      </c>
      <c r="C260" s="182" t="s">
        <v>5197</v>
      </c>
      <c r="D260" s="182" t="s">
        <v>5198</v>
      </c>
      <c r="E260" s="182" t="s">
        <v>852</v>
      </c>
      <c r="F260" s="183">
        <v>49007</v>
      </c>
      <c r="G260" s="182" t="s">
        <v>5199</v>
      </c>
      <c r="H260" s="184">
        <v>2699030135</v>
      </c>
    </row>
    <row r="261" spans="1:8" ht="16" x14ac:dyDescent="0.2">
      <c r="A261" s="192" t="str">
        <f t="shared" si="3"/>
        <v xml:space="preserve"> </v>
      </c>
      <c r="B261" s="182" t="s">
        <v>5200</v>
      </c>
      <c r="C261" s="182" t="s">
        <v>5173</v>
      </c>
      <c r="D261" s="182" t="s">
        <v>5156</v>
      </c>
      <c r="E261" s="182" t="s">
        <v>852</v>
      </c>
      <c r="F261" s="183">
        <v>48201</v>
      </c>
      <c r="G261" s="182" t="s">
        <v>5201</v>
      </c>
      <c r="H261" s="184">
        <v>3137740357</v>
      </c>
    </row>
    <row r="262" spans="1:8" ht="16" x14ac:dyDescent="0.2">
      <c r="A262" s="192" t="str">
        <f t="shared" si="3"/>
        <v xml:space="preserve"> </v>
      </c>
      <c r="B262" s="182" t="s">
        <v>5202</v>
      </c>
      <c r="C262" s="182" t="s">
        <v>5203</v>
      </c>
      <c r="D262" s="182" t="s">
        <v>5156</v>
      </c>
      <c r="E262" s="182" t="s">
        <v>852</v>
      </c>
      <c r="F262" s="183">
        <v>48226</v>
      </c>
      <c r="G262" s="182" t="s">
        <v>5204</v>
      </c>
      <c r="H262" s="184" t="s">
        <v>5205</v>
      </c>
    </row>
    <row r="263" spans="1:8" ht="16" x14ac:dyDescent="0.2">
      <c r="A263" s="192" t="str">
        <f t="shared" si="3"/>
        <v xml:space="preserve"> </v>
      </c>
      <c r="B263" s="182" t="s">
        <v>5206</v>
      </c>
      <c r="C263" s="182" t="s">
        <v>5207</v>
      </c>
      <c r="D263" s="182" t="s">
        <v>5208</v>
      </c>
      <c r="E263" s="182" t="s">
        <v>852</v>
      </c>
      <c r="F263" s="183">
        <v>48202</v>
      </c>
      <c r="G263" s="182" t="s">
        <v>5209</v>
      </c>
      <c r="H263" s="184">
        <v>19892749401</v>
      </c>
    </row>
    <row r="264" spans="1:8" ht="16" x14ac:dyDescent="0.2">
      <c r="A264" s="192" t="str">
        <f t="shared" si="3"/>
        <v xml:space="preserve"> </v>
      </c>
      <c r="B264" s="182" t="s">
        <v>5210</v>
      </c>
      <c r="C264" s="182" t="s">
        <v>5211</v>
      </c>
      <c r="D264" s="182" t="s">
        <v>5212</v>
      </c>
      <c r="E264" s="182" t="s">
        <v>852</v>
      </c>
      <c r="F264" s="183" t="s">
        <v>4177</v>
      </c>
      <c r="G264" s="182" t="s">
        <v>5213</v>
      </c>
      <c r="H264" s="184">
        <v>2319470122</v>
      </c>
    </row>
    <row r="265" spans="1:8" ht="16" x14ac:dyDescent="0.2">
      <c r="A265" s="192" t="str">
        <f t="shared" si="3"/>
        <v xml:space="preserve"> </v>
      </c>
      <c r="B265" s="182" t="s">
        <v>5214</v>
      </c>
      <c r="C265" s="182" t="s">
        <v>5215</v>
      </c>
      <c r="D265" s="182" t="s">
        <v>5216</v>
      </c>
      <c r="E265" s="182" t="s">
        <v>852</v>
      </c>
      <c r="F265" s="183">
        <v>48197</v>
      </c>
      <c r="G265" s="182" t="s">
        <v>5217</v>
      </c>
      <c r="H265" s="184">
        <v>7347143239</v>
      </c>
    </row>
    <row r="266" spans="1:8" ht="16" x14ac:dyDescent="0.2">
      <c r="A266" s="192" t="str">
        <f t="shared" ref="A266:A332" si="4">IF(E266=E265," ",E266)</f>
        <v>Minnesota</v>
      </c>
      <c r="B266" s="182" t="s">
        <v>5218</v>
      </c>
      <c r="C266" s="182" t="s">
        <v>5219</v>
      </c>
      <c r="D266" s="182" t="s">
        <v>5220</v>
      </c>
      <c r="E266" s="182" t="s">
        <v>1830</v>
      </c>
      <c r="F266" s="183">
        <v>55114</v>
      </c>
      <c r="G266" s="182" t="s">
        <v>5221</v>
      </c>
      <c r="H266" s="184" t="s">
        <v>5222</v>
      </c>
    </row>
    <row r="267" spans="1:8" ht="16" x14ac:dyDescent="0.2">
      <c r="A267" s="192" t="str">
        <f t="shared" si="4"/>
        <v xml:space="preserve"> </v>
      </c>
      <c r="B267" s="182" t="s">
        <v>5223</v>
      </c>
      <c r="C267" s="182" t="s">
        <v>5224</v>
      </c>
      <c r="D267" s="182" t="s">
        <v>5225</v>
      </c>
      <c r="E267" s="182" t="s">
        <v>1830</v>
      </c>
      <c r="F267" s="183">
        <v>55401</v>
      </c>
      <c r="G267" s="182" t="s">
        <v>5226</v>
      </c>
      <c r="H267" s="184" t="s">
        <v>5227</v>
      </c>
    </row>
    <row r="268" spans="1:8" ht="16" x14ac:dyDescent="0.2">
      <c r="A268" s="192" t="str">
        <f t="shared" si="4"/>
        <v xml:space="preserve"> </v>
      </c>
      <c r="B268" s="182" t="s">
        <v>5228</v>
      </c>
      <c r="C268" s="182" t="s">
        <v>5229</v>
      </c>
      <c r="D268" s="182" t="s">
        <v>5230</v>
      </c>
      <c r="E268" s="182" t="s">
        <v>1830</v>
      </c>
      <c r="F268" s="183">
        <v>55101</v>
      </c>
      <c r="G268" s="182" t="s">
        <v>5231</v>
      </c>
      <c r="H268" s="184">
        <v>6126004028</v>
      </c>
    </row>
    <row r="269" spans="1:8" ht="16" x14ac:dyDescent="0.2">
      <c r="A269" s="192" t="str">
        <f t="shared" si="4"/>
        <v xml:space="preserve"> </v>
      </c>
      <c r="B269" s="182" t="s">
        <v>5232</v>
      </c>
      <c r="C269" s="182" t="s">
        <v>5233</v>
      </c>
      <c r="D269" s="182" t="s">
        <v>5234</v>
      </c>
      <c r="E269" s="182" t="s">
        <v>1830</v>
      </c>
      <c r="F269" s="183">
        <v>55124</v>
      </c>
      <c r="G269" s="182" t="s">
        <v>5235</v>
      </c>
      <c r="H269" s="184">
        <v>9524313200</v>
      </c>
    </row>
    <row r="270" spans="1:8" ht="16" x14ac:dyDescent="0.2">
      <c r="A270" s="192" t="str">
        <f t="shared" si="4"/>
        <v xml:space="preserve"> </v>
      </c>
      <c r="B270" s="182" t="s">
        <v>5236</v>
      </c>
      <c r="C270" s="182" t="s">
        <v>5237</v>
      </c>
      <c r="D270" s="182" t="s">
        <v>5238</v>
      </c>
      <c r="E270" s="182" t="s">
        <v>1830</v>
      </c>
      <c r="F270" s="183">
        <v>55906</v>
      </c>
      <c r="G270" s="182" t="s">
        <v>5239</v>
      </c>
      <c r="H270" s="184" t="s">
        <v>5240</v>
      </c>
    </row>
    <row r="271" spans="1:8" ht="16" x14ac:dyDescent="0.2">
      <c r="A271" s="192"/>
      <c r="B271" s="223" t="s">
        <v>6741</v>
      </c>
      <c r="C271" s="220" t="s">
        <v>6747</v>
      </c>
      <c r="D271" s="182" t="s">
        <v>5225</v>
      </c>
      <c r="E271" s="182" t="s">
        <v>1830</v>
      </c>
      <c r="F271" s="183">
        <v>55403</v>
      </c>
      <c r="G271" s="182" t="s">
        <v>6752</v>
      </c>
      <c r="H271" s="222" t="s">
        <v>6751</v>
      </c>
    </row>
    <row r="272" spans="1:8" ht="16" x14ac:dyDescent="0.2">
      <c r="A272" s="192" t="str">
        <f>IF(E272=E270," ",E272)</f>
        <v xml:space="preserve"> </v>
      </c>
      <c r="B272" s="182" t="s">
        <v>5241</v>
      </c>
      <c r="C272" s="182" t="s">
        <v>5242</v>
      </c>
      <c r="D272" s="182" t="s">
        <v>5225</v>
      </c>
      <c r="E272" s="182" t="s">
        <v>1830</v>
      </c>
      <c r="F272" s="183">
        <v>55407</v>
      </c>
      <c r="G272" s="182" t="s">
        <v>5243</v>
      </c>
      <c r="H272" s="184">
        <v>6128702418</v>
      </c>
    </row>
    <row r="273" spans="1:8" ht="16" x14ac:dyDescent="0.2">
      <c r="A273" s="192" t="str">
        <f t="shared" si="4"/>
        <v xml:space="preserve"> </v>
      </c>
      <c r="B273" s="182" t="s">
        <v>5244</v>
      </c>
      <c r="C273" s="182" t="s">
        <v>5245</v>
      </c>
      <c r="D273" s="182" t="s">
        <v>5220</v>
      </c>
      <c r="E273" s="182" t="s">
        <v>1830</v>
      </c>
      <c r="F273" s="183">
        <v>55102</v>
      </c>
      <c r="G273" s="182" t="s">
        <v>5246</v>
      </c>
      <c r="H273" s="184" t="s">
        <v>5247</v>
      </c>
    </row>
    <row r="274" spans="1:8" ht="16" x14ac:dyDescent="0.2">
      <c r="A274" s="192" t="str">
        <f t="shared" si="4"/>
        <v xml:space="preserve"> </v>
      </c>
      <c r="B274" s="182" t="s">
        <v>5248</v>
      </c>
      <c r="C274" s="182" t="s">
        <v>5249</v>
      </c>
      <c r="D274" s="182" t="s">
        <v>5220</v>
      </c>
      <c r="E274" s="182" t="s">
        <v>1830</v>
      </c>
      <c r="F274" s="183">
        <v>55114</v>
      </c>
      <c r="G274" s="182" t="s">
        <v>5250</v>
      </c>
      <c r="H274" s="184">
        <v>6123439844</v>
      </c>
    </row>
    <row r="275" spans="1:8" ht="16" x14ac:dyDescent="0.2">
      <c r="A275" s="192" t="str">
        <f t="shared" si="4"/>
        <v xml:space="preserve"> </v>
      </c>
      <c r="B275" s="182" t="s">
        <v>5251</v>
      </c>
      <c r="C275" s="182" t="s">
        <v>5252</v>
      </c>
      <c r="D275" s="182" t="s">
        <v>5253</v>
      </c>
      <c r="E275" s="182" t="s">
        <v>1830</v>
      </c>
      <c r="F275" s="183">
        <v>55128</v>
      </c>
      <c r="G275" s="182" t="s">
        <v>5254</v>
      </c>
      <c r="H275" s="184" t="s">
        <v>5255</v>
      </c>
    </row>
    <row r="276" spans="1:8" ht="16" x14ac:dyDescent="0.2">
      <c r="A276" s="192" t="str">
        <f t="shared" si="4"/>
        <v xml:space="preserve"> </v>
      </c>
      <c r="B276" s="182" t="s">
        <v>5256</v>
      </c>
      <c r="C276" s="182" t="s">
        <v>5257</v>
      </c>
      <c r="D276" s="182" t="s">
        <v>4778</v>
      </c>
      <c r="E276" s="182" t="s">
        <v>1830</v>
      </c>
      <c r="F276" s="183">
        <v>55425</v>
      </c>
      <c r="G276" s="182" t="s">
        <v>5258</v>
      </c>
      <c r="H276" s="184">
        <v>6122558863</v>
      </c>
    </row>
    <row r="277" spans="1:8" ht="16" x14ac:dyDescent="0.2">
      <c r="A277" s="192" t="str">
        <f t="shared" si="4"/>
        <v xml:space="preserve"> </v>
      </c>
      <c r="B277" s="182" t="s">
        <v>5259</v>
      </c>
      <c r="C277" s="182" t="s">
        <v>5260</v>
      </c>
      <c r="D277" s="182" t="s">
        <v>5225</v>
      </c>
      <c r="E277" s="182" t="s">
        <v>1830</v>
      </c>
      <c r="F277" s="183">
        <v>55403</v>
      </c>
      <c r="G277" s="182" t="s">
        <v>5261</v>
      </c>
      <c r="H277" s="184" t="s">
        <v>5262</v>
      </c>
    </row>
    <row r="278" spans="1:8" ht="16" x14ac:dyDescent="0.2">
      <c r="A278" s="192" t="str">
        <f t="shared" si="4"/>
        <v xml:space="preserve"> </v>
      </c>
      <c r="B278" s="182" t="s">
        <v>5263</v>
      </c>
      <c r="C278" s="182" t="s">
        <v>5264</v>
      </c>
      <c r="D278" s="182" t="s">
        <v>5220</v>
      </c>
      <c r="E278" s="182" t="s">
        <v>1830</v>
      </c>
      <c r="F278" s="183">
        <v>55104</v>
      </c>
      <c r="G278" s="182" t="s">
        <v>5265</v>
      </c>
      <c r="H278" s="184">
        <v>6512954195</v>
      </c>
    </row>
    <row r="279" spans="1:8" ht="16" x14ac:dyDescent="0.2">
      <c r="A279" s="192"/>
      <c r="B279" s="223" t="s">
        <v>6742</v>
      </c>
      <c r="C279" s="182" t="s">
        <v>6748</v>
      </c>
      <c r="D279" s="182" t="s">
        <v>5225</v>
      </c>
      <c r="E279" s="182" t="s">
        <v>1830</v>
      </c>
      <c r="F279" s="183">
        <v>55403</v>
      </c>
      <c r="G279" s="182" t="s">
        <v>6754</v>
      </c>
      <c r="H279" s="224" t="s">
        <v>6753</v>
      </c>
    </row>
    <row r="280" spans="1:8" ht="16" x14ac:dyDescent="0.2">
      <c r="A280" s="192"/>
      <c r="B280" s="223" t="s">
        <v>5223</v>
      </c>
      <c r="C280" s="182" t="s">
        <v>6749</v>
      </c>
      <c r="D280" s="182" t="s">
        <v>5225</v>
      </c>
      <c r="E280" s="182" t="s">
        <v>1830</v>
      </c>
      <c r="F280" s="183">
        <v>55401</v>
      </c>
      <c r="G280" s="182" t="s">
        <v>6755</v>
      </c>
      <c r="H280" s="225" t="s">
        <v>5227</v>
      </c>
    </row>
    <row r="281" spans="1:8" ht="16" x14ac:dyDescent="0.2">
      <c r="A281" s="192"/>
      <c r="B281" s="223" t="s">
        <v>6743</v>
      </c>
      <c r="C281" s="221" t="s">
        <v>6750</v>
      </c>
      <c r="D281" s="182" t="s">
        <v>5225</v>
      </c>
      <c r="E281" s="182" t="s">
        <v>1830</v>
      </c>
      <c r="F281" s="183">
        <v>55402</v>
      </c>
      <c r="G281" s="182" t="s">
        <v>6757</v>
      </c>
      <c r="H281" s="226" t="s">
        <v>6756</v>
      </c>
    </row>
    <row r="282" spans="1:8" ht="16" x14ac:dyDescent="0.2">
      <c r="A282" s="192" t="str">
        <f>IF(E282=E278," ",E282)</f>
        <v xml:space="preserve"> </v>
      </c>
      <c r="B282" s="182" t="s">
        <v>5266</v>
      </c>
      <c r="C282" s="182" t="s">
        <v>5267</v>
      </c>
      <c r="D282" s="182" t="s">
        <v>5268</v>
      </c>
      <c r="E282" s="182" t="s">
        <v>1830</v>
      </c>
      <c r="F282" s="183">
        <v>55434</v>
      </c>
      <c r="G282" s="182" t="s">
        <v>5269</v>
      </c>
      <c r="H282" s="184" t="s">
        <v>5270</v>
      </c>
    </row>
    <row r="283" spans="1:8" ht="16" x14ac:dyDescent="0.2">
      <c r="A283" s="192" t="str">
        <f t="shared" si="4"/>
        <v>Mississippi</v>
      </c>
      <c r="B283" s="182" t="s">
        <v>5271</v>
      </c>
      <c r="C283" s="182" t="s">
        <v>5272</v>
      </c>
      <c r="D283" s="182" t="s">
        <v>5273</v>
      </c>
      <c r="E283" s="182" t="s">
        <v>591</v>
      </c>
      <c r="F283" s="183">
        <v>39501</v>
      </c>
      <c r="G283" s="182" t="s">
        <v>5274</v>
      </c>
      <c r="H283" s="184">
        <v>2288647144</v>
      </c>
    </row>
    <row r="284" spans="1:8" ht="16" x14ac:dyDescent="0.2">
      <c r="A284" s="192" t="str">
        <f t="shared" si="4"/>
        <v xml:space="preserve"> </v>
      </c>
      <c r="B284" s="182" t="s">
        <v>5275</v>
      </c>
      <c r="C284" s="182" t="s">
        <v>5276</v>
      </c>
      <c r="D284" s="182" t="s">
        <v>5277</v>
      </c>
      <c r="E284" s="182" t="s">
        <v>591</v>
      </c>
      <c r="F284" s="183">
        <v>38701</v>
      </c>
      <c r="G284" s="182" t="s">
        <v>5278</v>
      </c>
      <c r="H284" s="184">
        <v>6629310111</v>
      </c>
    </row>
    <row r="285" spans="1:8" ht="16" x14ac:dyDescent="0.2">
      <c r="A285" s="192" t="str">
        <f t="shared" si="4"/>
        <v xml:space="preserve"> </v>
      </c>
      <c r="B285" s="182" t="s">
        <v>5279</v>
      </c>
      <c r="C285" s="182" t="s">
        <v>5280</v>
      </c>
      <c r="D285" s="182" t="s">
        <v>5281</v>
      </c>
      <c r="E285" s="182" t="s">
        <v>591</v>
      </c>
      <c r="F285" s="183">
        <v>39203</v>
      </c>
      <c r="G285" s="182" t="s">
        <v>5282</v>
      </c>
      <c r="H285" s="184" t="s">
        <v>4177</v>
      </c>
    </row>
    <row r="286" spans="1:8" ht="16" x14ac:dyDescent="0.2">
      <c r="A286" s="192" t="str">
        <f t="shared" si="4"/>
        <v xml:space="preserve"> </v>
      </c>
      <c r="B286" s="182" t="s">
        <v>5283</v>
      </c>
      <c r="C286" s="182" t="s">
        <v>5284</v>
      </c>
      <c r="D286" s="182" t="s">
        <v>5285</v>
      </c>
      <c r="E286" s="182" t="s">
        <v>591</v>
      </c>
      <c r="F286" s="183">
        <v>39530</v>
      </c>
      <c r="G286" s="182" t="s">
        <v>5286</v>
      </c>
      <c r="H286" s="184">
        <v>2283631543</v>
      </c>
    </row>
    <row r="287" spans="1:8" ht="16" x14ac:dyDescent="0.2">
      <c r="A287" s="192" t="str">
        <f t="shared" si="4"/>
        <v xml:space="preserve"> </v>
      </c>
      <c r="B287" s="182" t="s">
        <v>5287</v>
      </c>
      <c r="C287" s="182" t="s">
        <v>5288</v>
      </c>
      <c r="D287" s="182" t="s">
        <v>5281</v>
      </c>
      <c r="E287" s="182" t="s">
        <v>591</v>
      </c>
      <c r="F287" s="183">
        <v>39202</v>
      </c>
      <c r="G287" s="182" t="s">
        <v>5289</v>
      </c>
      <c r="H287" s="184">
        <v>7692302838</v>
      </c>
    </row>
    <row r="288" spans="1:8" ht="16" x14ac:dyDescent="0.2">
      <c r="A288" s="192" t="str">
        <f t="shared" si="4"/>
        <v>Missouri</v>
      </c>
      <c r="B288" s="182" t="s">
        <v>5290</v>
      </c>
      <c r="C288" s="182" t="s">
        <v>5291</v>
      </c>
      <c r="D288" s="182" t="s">
        <v>5292</v>
      </c>
      <c r="E288" s="182" t="s">
        <v>584</v>
      </c>
      <c r="F288" s="183">
        <v>63110</v>
      </c>
      <c r="G288" s="182" t="s">
        <v>5293</v>
      </c>
      <c r="H288" s="184" t="s">
        <v>5294</v>
      </c>
    </row>
    <row r="289" spans="1:8" ht="16" x14ac:dyDescent="0.2">
      <c r="A289" s="192" t="str">
        <f t="shared" si="4"/>
        <v xml:space="preserve"> </v>
      </c>
      <c r="B289" s="182" t="s">
        <v>5295</v>
      </c>
      <c r="C289" s="182" t="s">
        <v>5296</v>
      </c>
      <c r="D289" s="182" t="s">
        <v>5297</v>
      </c>
      <c r="E289" s="182" t="s">
        <v>584</v>
      </c>
      <c r="F289" s="183">
        <v>65101</v>
      </c>
      <c r="G289" s="182" t="s">
        <v>5298</v>
      </c>
      <c r="H289" s="184">
        <v>5736354128</v>
      </c>
    </row>
    <row r="290" spans="1:8" ht="16" x14ac:dyDescent="0.2">
      <c r="A290" s="192" t="str">
        <f t="shared" si="4"/>
        <v>Montana</v>
      </c>
      <c r="B290" s="182" t="s">
        <v>5299</v>
      </c>
      <c r="C290" s="182" t="s">
        <v>5300</v>
      </c>
      <c r="D290" s="182" t="s">
        <v>5301</v>
      </c>
      <c r="E290" s="182" t="s">
        <v>662</v>
      </c>
      <c r="F290" s="183">
        <v>59101</v>
      </c>
      <c r="G290" s="182" t="s">
        <v>5302</v>
      </c>
      <c r="H290" s="184">
        <v>4062526303</v>
      </c>
    </row>
    <row r="291" spans="1:8" ht="16" x14ac:dyDescent="0.2">
      <c r="A291" s="192" t="str">
        <f t="shared" si="4"/>
        <v xml:space="preserve"> </v>
      </c>
      <c r="B291" s="182" t="s">
        <v>5303</v>
      </c>
      <c r="C291" s="182" t="s">
        <v>5304</v>
      </c>
      <c r="D291" s="182" t="s">
        <v>5305</v>
      </c>
      <c r="E291" s="182" t="s">
        <v>662</v>
      </c>
      <c r="F291" s="183">
        <v>59864</v>
      </c>
      <c r="G291" s="182" t="s">
        <v>5306</v>
      </c>
      <c r="H291" s="184" t="s">
        <v>5307</v>
      </c>
    </row>
    <row r="292" spans="1:8" ht="16" x14ac:dyDescent="0.2">
      <c r="A292" s="192" t="str">
        <f t="shared" si="4"/>
        <v xml:space="preserve"> </v>
      </c>
      <c r="B292" s="182" t="s">
        <v>5308</v>
      </c>
      <c r="C292" s="182" t="s">
        <v>5309</v>
      </c>
      <c r="D292" s="182" t="s">
        <v>5310</v>
      </c>
      <c r="E292" s="182" t="s">
        <v>662</v>
      </c>
      <c r="F292" s="183">
        <v>59624</v>
      </c>
      <c r="G292" s="182" t="s">
        <v>5311</v>
      </c>
      <c r="H292" s="184" t="s">
        <v>5312</v>
      </c>
    </row>
    <row r="293" spans="1:8" ht="16" x14ac:dyDescent="0.2">
      <c r="A293" s="192" t="str">
        <f t="shared" si="4"/>
        <v xml:space="preserve"> </v>
      </c>
      <c r="B293" s="182" t="s">
        <v>5313</v>
      </c>
      <c r="C293" s="182" t="s">
        <v>5314</v>
      </c>
      <c r="D293" s="182" t="s">
        <v>5310</v>
      </c>
      <c r="E293" s="182" t="s">
        <v>662</v>
      </c>
      <c r="F293" s="183">
        <v>59601</v>
      </c>
      <c r="G293" s="182" t="s">
        <v>5315</v>
      </c>
      <c r="H293" s="184" t="s">
        <v>5316</v>
      </c>
    </row>
    <row r="294" spans="1:8" ht="16" x14ac:dyDescent="0.2">
      <c r="A294" s="192" t="str">
        <f t="shared" si="4"/>
        <v>Nebraska</v>
      </c>
      <c r="B294" s="182" t="s">
        <v>5317</v>
      </c>
      <c r="C294" s="182" t="s">
        <v>5318</v>
      </c>
      <c r="D294" s="182" t="s">
        <v>5319</v>
      </c>
      <c r="E294" s="182" t="s">
        <v>1916</v>
      </c>
      <c r="F294" s="183">
        <v>68111</v>
      </c>
      <c r="G294" s="182" t="s">
        <v>5320</v>
      </c>
      <c r="H294" s="184" t="s">
        <v>5321</v>
      </c>
    </row>
    <row r="295" spans="1:8" ht="16" x14ac:dyDescent="0.2">
      <c r="A295" s="192" t="str">
        <f t="shared" si="4"/>
        <v xml:space="preserve"> </v>
      </c>
      <c r="B295" s="182" t="s">
        <v>5322</v>
      </c>
      <c r="C295" s="182" t="s">
        <v>5323</v>
      </c>
      <c r="D295" s="182" t="s">
        <v>5324</v>
      </c>
      <c r="E295" s="182" t="s">
        <v>1916</v>
      </c>
      <c r="F295" s="183">
        <v>68508</v>
      </c>
      <c r="G295" s="182" t="s">
        <v>5325</v>
      </c>
      <c r="H295" s="184" t="s">
        <v>5326</v>
      </c>
    </row>
    <row r="296" spans="1:8" ht="16" x14ac:dyDescent="0.2">
      <c r="A296" s="192" t="str">
        <f t="shared" si="4"/>
        <v xml:space="preserve"> </v>
      </c>
      <c r="B296" s="182" t="s">
        <v>5327</v>
      </c>
      <c r="C296" s="182" t="s">
        <v>5328</v>
      </c>
      <c r="D296" s="182" t="s">
        <v>5319</v>
      </c>
      <c r="E296" s="182" t="s">
        <v>1916</v>
      </c>
      <c r="F296" s="183" t="s">
        <v>4177</v>
      </c>
      <c r="G296" s="182" t="s">
        <v>5329</v>
      </c>
      <c r="H296" s="184">
        <v>9495002721</v>
      </c>
    </row>
    <row r="297" spans="1:8" ht="16" x14ac:dyDescent="0.2">
      <c r="A297" s="192" t="str">
        <f t="shared" si="4"/>
        <v xml:space="preserve"> </v>
      </c>
      <c r="B297" s="182" t="s">
        <v>5330</v>
      </c>
      <c r="C297" s="182" t="s">
        <v>5331</v>
      </c>
      <c r="D297" s="182" t="s">
        <v>5332</v>
      </c>
      <c r="E297" s="182" t="s">
        <v>1916</v>
      </c>
      <c r="F297" s="183">
        <v>68507</v>
      </c>
      <c r="G297" s="182" t="s">
        <v>5333</v>
      </c>
      <c r="H297" s="184" t="s">
        <v>5334</v>
      </c>
    </row>
    <row r="298" spans="1:8" ht="16" x14ac:dyDescent="0.2">
      <c r="A298" s="192" t="str">
        <f t="shared" si="4"/>
        <v>Nevada</v>
      </c>
      <c r="B298" s="182" t="s">
        <v>5335</v>
      </c>
      <c r="C298" s="182" t="s">
        <v>5336</v>
      </c>
      <c r="D298" s="182" t="s">
        <v>5337</v>
      </c>
      <c r="E298" s="182" t="s">
        <v>1998</v>
      </c>
      <c r="F298" s="183">
        <v>89117</v>
      </c>
      <c r="G298" s="182" t="s">
        <v>5338</v>
      </c>
      <c r="H298" s="184">
        <v>7022296596</v>
      </c>
    </row>
    <row r="299" spans="1:8" ht="16" x14ac:dyDescent="0.2">
      <c r="A299" s="192" t="str">
        <f t="shared" si="4"/>
        <v xml:space="preserve"> </v>
      </c>
      <c r="B299" s="182" t="s">
        <v>5339</v>
      </c>
      <c r="C299" s="182" t="s">
        <v>5340</v>
      </c>
      <c r="D299" s="182" t="s">
        <v>5341</v>
      </c>
      <c r="E299" s="182" t="s">
        <v>1998</v>
      </c>
      <c r="F299" s="183">
        <v>89104</v>
      </c>
      <c r="G299" s="182" t="s">
        <v>5342</v>
      </c>
      <c r="H299" s="184" t="s">
        <v>5343</v>
      </c>
    </row>
    <row r="300" spans="1:8" ht="16" x14ac:dyDescent="0.2">
      <c r="A300" s="192" t="str">
        <f t="shared" si="4"/>
        <v xml:space="preserve"> </v>
      </c>
      <c r="B300" s="182" t="s">
        <v>5344</v>
      </c>
      <c r="C300" s="182" t="s">
        <v>5345</v>
      </c>
      <c r="D300" s="182" t="s">
        <v>5346</v>
      </c>
      <c r="E300" s="182" t="s">
        <v>1998</v>
      </c>
      <c r="F300" s="183">
        <v>89501</v>
      </c>
      <c r="G300" s="182" t="s">
        <v>5347</v>
      </c>
      <c r="H300" s="184" t="s">
        <v>5348</v>
      </c>
    </row>
    <row r="301" spans="1:8" ht="16" x14ac:dyDescent="0.2">
      <c r="A301" s="192" t="str">
        <f t="shared" si="4"/>
        <v xml:space="preserve"> </v>
      </c>
      <c r="B301" s="182" t="s">
        <v>5349</v>
      </c>
      <c r="C301" s="182" t="s">
        <v>5350</v>
      </c>
      <c r="D301" s="182" t="s">
        <v>5341</v>
      </c>
      <c r="E301" s="182" t="s">
        <v>1998</v>
      </c>
      <c r="F301" s="183">
        <v>89102</v>
      </c>
      <c r="G301" s="182" t="s">
        <v>5351</v>
      </c>
      <c r="H301" s="184" t="s">
        <v>5352</v>
      </c>
    </row>
    <row r="302" spans="1:8" ht="16" x14ac:dyDescent="0.2">
      <c r="A302" s="192" t="str">
        <f t="shared" si="4"/>
        <v xml:space="preserve"> </v>
      </c>
      <c r="B302" s="182" t="s">
        <v>5353</v>
      </c>
      <c r="C302" s="182" t="s">
        <v>5354</v>
      </c>
      <c r="D302" s="182" t="s">
        <v>5355</v>
      </c>
      <c r="E302" s="182" t="s">
        <v>1998</v>
      </c>
      <c r="F302" s="183">
        <v>89706</v>
      </c>
      <c r="G302" s="182" t="s">
        <v>5356</v>
      </c>
      <c r="H302" s="184" t="s">
        <v>5357</v>
      </c>
    </row>
    <row r="303" spans="1:8" ht="16" x14ac:dyDescent="0.2">
      <c r="A303" s="192" t="str">
        <f t="shared" si="4"/>
        <v>New Hampshire</v>
      </c>
      <c r="B303" s="182" t="s">
        <v>5358</v>
      </c>
      <c r="C303" s="182" t="s">
        <v>5359</v>
      </c>
      <c r="D303" s="182" t="s">
        <v>5360</v>
      </c>
      <c r="E303" s="182" t="s">
        <v>730</v>
      </c>
      <c r="F303" s="183">
        <v>3301</v>
      </c>
      <c r="G303" s="182" t="s">
        <v>5361</v>
      </c>
      <c r="H303" s="184">
        <v>6032244107</v>
      </c>
    </row>
    <row r="304" spans="1:8" ht="16" x14ac:dyDescent="0.2">
      <c r="A304" s="192" t="str">
        <f t="shared" si="4"/>
        <v>New Jersey</v>
      </c>
      <c r="B304" s="182" t="s">
        <v>5362</v>
      </c>
      <c r="C304" s="182" t="s">
        <v>5363</v>
      </c>
      <c r="D304" s="182" t="s">
        <v>5364</v>
      </c>
      <c r="E304" s="182" t="s">
        <v>2004</v>
      </c>
      <c r="F304" s="183">
        <v>8210</v>
      </c>
      <c r="G304" s="182" t="s">
        <v>5365</v>
      </c>
      <c r="H304" s="184">
        <v>6094865348</v>
      </c>
    </row>
    <row r="305" spans="1:8" ht="16" x14ac:dyDescent="0.2">
      <c r="A305" s="192" t="str">
        <f t="shared" si="4"/>
        <v xml:space="preserve"> </v>
      </c>
      <c r="B305" s="182" t="s">
        <v>5366</v>
      </c>
      <c r="C305" s="182" t="s">
        <v>5367</v>
      </c>
      <c r="D305" s="182" t="s">
        <v>5368</v>
      </c>
      <c r="E305" s="182" t="s">
        <v>2004</v>
      </c>
      <c r="F305" s="183">
        <v>7102</v>
      </c>
      <c r="G305" s="182" t="s">
        <v>5369</v>
      </c>
      <c r="H305" s="184">
        <v>9086720738</v>
      </c>
    </row>
    <row r="306" spans="1:8" ht="16" x14ac:dyDescent="0.2">
      <c r="A306" s="192" t="str">
        <f t="shared" si="4"/>
        <v xml:space="preserve"> </v>
      </c>
      <c r="B306" s="182" t="s">
        <v>5370</v>
      </c>
      <c r="C306" s="182" t="s">
        <v>5371</v>
      </c>
      <c r="D306" s="182" t="s">
        <v>5372</v>
      </c>
      <c r="E306" s="182" t="s">
        <v>2004</v>
      </c>
      <c r="F306" s="183">
        <v>7079</v>
      </c>
      <c r="G306" s="182" t="s">
        <v>5373</v>
      </c>
      <c r="H306" s="184">
        <v>9732751175</v>
      </c>
    </row>
    <row r="307" spans="1:8" ht="16" x14ac:dyDescent="0.2">
      <c r="A307" s="192" t="str">
        <f t="shared" si="4"/>
        <v xml:space="preserve"> </v>
      </c>
      <c r="B307" s="182" t="s">
        <v>5374</v>
      </c>
      <c r="C307" s="182" t="s">
        <v>5375</v>
      </c>
      <c r="D307" s="182" t="s">
        <v>5376</v>
      </c>
      <c r="E307" s="182" t="s">
        <v>2004</v>
      </c>
      <c r="F307" s="183">
        <v>7962</v>
      </c>
      <c r="G307" s="182" t="s">
        <v>5377</v>
      </c>
      <c r="H307" s="184" t="s">
        <v>5378</v>
      </c>
    </row>
    <row r="308" spans="1:8" ht="16" x14ac:dyDescent="0.2">
      <c r="A308" s="192" t="str">
        <f t="shared" si="4"/>
        <v xml:space="preserve"> </v>
      </c>
      <c r="B308" s="182" t="s">
        <v>5379</v>
      </c>
      <c r="C308" s="182" t="s">
        <v>5380</v>
      </c>
      <c r="D308" s="182" t="s">
        <v>5381</v>
      </c>
      <c r="E308" s="182" t="s">
        <v>2004</v>
      </c>
      <c r="F308" s="183">
        <v>8759</v>
      </c>
      <c r="G308" s="182" t="s">
        <v>5382</v>
      </c>
      <c r="H308" s="184" t="s">
        <v>5383</v>
      </c>
    </row>
    <row r="309" spans="1:8" ht="16" x14ac:dyDescent="0.2">
      <c r="A309" s="192" t="str">
        <f t="shared" si="4"/>
        <v xml:space="preserve"> </v>
      </c>
      <c r="B309" s="182" t="s">
        <v>5384</v>
      </c>
      <c r="C309" s="182" t="s">
        <v>5385</v>
      </c>
      <c r="D309" s="182" t="s">
        <v>5386</v>
      </c>
      <c r="E309" s="182" t="s">
        <v>2004</v>
      </c>
      <c r="F309" s="183">
        <v>8060</v>
      </c>
      <c r="G309" s="182" t="s">
        <v>5387</v>
      </c>
      <c r="H309" s="184" t="s">
        <v>5388</v>
      </c>
    </row>
    <row r="310" spans="1:8" ht="16" x14ac:dyDescent="0.2">
      <c r="A310" s="192" t="str">
        <f t="shared" si="4"/>
        <v xml:space="preserve"> </v>
      </c>
      <c r="B310" s="182" t="s">
        <v>5389</v>
      </c>
      <c r="C310" s="182" t="s">
        <v>5390</v>
      </c>
      <c r="D310" s="182" t="s">
        <v>5391</v>
      </c>
      <c r="E310" s="182" t="s">
        <v>2004</v>
      </c>
      <c r="F310" s="183">
        <v>7730</v>
      </c>
      <c r="G310" s="182" t="s">
        <v>5392</v>
      </c>
      <c r="H310" s="184" t="s">
        <v>5393</v>
      </c>
    </row>
    <row r="311" spans="1:8" ht="16" x14ac:dyDescent="0.2">
      <c r="A311" s="192" t="str">
        <f t="shared" si="4"/>
        <v>New Mexico</v>
      </c>
      <c r="B311" s="182" t="s">
        <v>5394</v>
      </c>
      <c r="C311" s="182" t="s">
        <v>5395</v>
      </c>
      <c r="D311" s="182" t="s">
        <v>5396</v>
      </c>
      <c r="E311" s="182" t="s">
        <v>2075</v>
      </c>
      <c r="F311" s="183">
        <v>87401</v>
      </c>
      <c r="G311" s="182" t="s">
        <v>5397</v>
      </c>
      <c r="H311" s="184">
        <v>5056359288</v>
      </c>
    </row>
    <row r="312" spans="1:8" ht="16" x14ac:dyDescent="0.2">
      <c r="A312" s="192" t="str">
        <f t="shared" si="4"/>
        <v xml:space="preserve"> </v>
      </c>
      <c r="B312" s="182" t="s">
        <v>5398</v>
      </c>
      <c r="C312" s="182" t="s">
        <v>5399</v>
      </c>
      <c r="D312" s="182" t="s">
        <v>5400</v>
      </c>
      <c r="E312" s="182" t="s">
        <v>2075</v>
      </c>
      <c r="F312" s="183">
        <v>87105</v>
      </c>
      <c r="G312" s="182" t="s">
        <v>5401</v>
      </c>
      <c r="H312" s="184">
        <v>5057244691</v>
      </c>
    </row>
    <row r="313" spans="1:8" ht="16" x14ac:dyDescent="0.2">
      <c r="A313" s="192" t="str">
        <f t="shared" si="4"/>
        <v xml:space="preserve"> </v>
      </c>
      <c r="B313" s="182" t="s">
        <v>5402</v>
      </c>
      <c r="C313" s="182" t="s">
        <v>5403</v>
      </c>
      <c r="D313" s="182" t="s">
        <v>5400</v>
      </c>
      <c r="E313" s="182" t="s">
        <v>2075</v>
      </c>
      <c r="F313" s="183">
        <v>87105</v>
      </c>
      <c r="G313" s="182" t="s">
        <v>5404</v>
      </c>
      <c r="H313" s="184" t="s">
        <v>5405</v>
      </c>
    </row>
    <row r="314" spans="1:8" ht="16" x14ac:dyDescent="0.2">
      <c r="A314" s="192" t="str">
        <f t="shared" si="4"/>
        <v xml:space="preserve"> </v>
      </c>
      <c r="B314" s="182" t="s">
        <v>5406</v>
      </c>
      <c r="C314" s="182" t="s">
        <v>5407</v>
      </c>
      <c r="D314" s="182" t="s">
        <v>5400</v>
      </c>
      <c r="E314" s="182" t="s">
        <v>2075</v>
      </c>
      <c r="F314" s="183">
        <v>87107</v>
      </c>
      <c r="G314" s="182" t="s">
        <v>5408</v>
      </c>
      <c r="H314" s="184" t="s">
        <v>5409</v>
      </c>
    </row>
    <row r="315" spans="1:8" ht="16" x14ac:dyDescent="0.2">
      <c r="A315" s="192" t="str">
        <f t="shared" si="4"/>
        <v xml:space="preserve"> </v>
      </c>
      <c r="B315" s="182" t="s">
        <v>5410</v>
      </c>
      <c r="C315" s="182" t="s">
        <v>5411</v>
      </c>
      <c r="D315" s="182" t="s">
        <v>5400</v>
      </c>
      <c r="E315" s="182" t="s">
        <v>2075</v>
      </c>
      <c r="F315" s="183">
        <v>87102</v>
      </c>
      <c r="G315" s="182" t="s">
        <v>5412</v>
      </c>
      <c r="H315" s="184">
        <v>5052552840</v>
      </c>
    </row>
    <row r="316" spans="1:8" ht="16" x14ac:dyDescent="0.2">
      <c r="A316" s="192" t="str">
        <f t="shared" si="4"/>
        <v xml:space="preserve"> </v>
      </c>
      <c r="B316" s="182" t="s">
        <v>5413</v>
      </c>
      <c r="C316" s="182" t="s">
        <v>5414</v>
      </c>
      <c r="D316" s="182" t="s">
        <v>5400</v>
      </c>
      <c r="E316" s="182" t="s">
        <v>2075</v>
      </c>
      <c r="F316" s="183" t="s">
        <v>4177</v>
      </c>
      <c r="G316" s="182" t="s">
        <v>5415</v>
      </c>
      <c r="H316" s="184">
        <v>5052440502</v>
      </c>
    </row>
    <row r="317" spans="1:8" ht="16" x14ac:dyDescent="0.2">
      <c r="A317" s="192" t="str">
        <f t="shared" si="4"/>
        <v xml:space="preserve"> </v>
      </c>
      <c r="B317" s="182" t="s">
        <v>5416</v>
      </c>
      <c r="C317" s="182" t="s">
        <v>5417</v>
      </c>
      <c r="D317" s="182" t="s">
        <v>5418</v>
      </c>
      <c r="E317" s="182" t="s">
        <v>2075</v>
      </c>
      <c r="F317" s="183">
        <v>88005</v>
      </c>
      <c r="G317" s="182" t="s">
        <v>5419</v>
      </c>
      <c r="H317" s="184">
        <v>5755270500</v>
      </c>
    </row>
    <row r="318" spans="1:8" ht="16" x14ac:dyDescent="0.2">
      <c r="A318" s="192" t="str">
        <f t="shared" si="4"/>
        <v>New York</v>
      </c>
      <c r="B318" s="182" t="s">
        <v>5420</v>
      </c>
      <c r="C318" s="182" t="s">
        <v>5421</v>
      </c>
      <c r="D318" s="182" t="s">
        <v>5422</v>
      </c>
      <c r="E318" s="182" t="s">
        <v>2135</v>
      </c>
      <c r="F318" s="183">
        <v>14202</v>
      </c>
      <c r="G318" s="182" t="s">
        <v>5423</v>
      </c>
      <c r="H318" s="184" t="s">
        <v>5424</v>
      </c>
    </row>
    <row r="319" spans="1:8" ht="16" x14ac:dyDescent="0.2">
      <c r="A319" s="192" t="str">
        <f t="shared" si="4"/>
        <v xml:space="preserve"> </v>
      </c>
      <c r="B319" s="182" t="s">
        <v>5425</v>
      </c>
      <c r="C319" s="182" t="s">
        <v>5426</v>
      </c>
      <c r="D319" s="182" t="s">
        <v>2135</v>
      </c>
      <c r="E319" s="182" t="s">
        <v>2135</v>
      </c>
      <c r="F319" s="183">
        <v>10001</v>
      </c>
      <c r="G319" s="182" t="s">
        <v>5427</v>
      </c>
      <c r="H319" s="184" t="s">
        <v>5428</v>
      </c>
    </row>
    <row r="320" spans="1:8" ht="16" x14ac:dyDescent="0.2">
      <c r="A320" s="192" t="str">
        <f t="shared" si="4"/>
        <v xml:space="preserve"> </v>
      </c>
      <c r="B320" s="182" t="s">
        <v>5429</v>
      </c>
      <c r="C320" s="182" t="s">
        <v>5430</v>
      </c>
      <c r="D320" s="182" t="s">
        <v>5422</v>
      </c>
      <c r="E320" s="182" t="s">
        <v>2135</v>
      </c>
      <c r="F320" s="183">
        <v>14202</v>
      </c>
      <c r="G320" s="182" t="s">
        <v>5431</v>
      </c>
      <c r="H320" s="184" t="s">
        <v>5432</v>
      </c>
    </row>
    <row r="321" spans="1:8" ht="16" x14ac:dyDescent="0.2">
      <c r="A321" s="192" t="str">
        <f t="shared" si="4"/>
        <v xml:space="preserve"> </v>
      </c>
      <c r="B321" s="182" t="s">
        <v>5433</v>
      </c>
      <c r="C321" s="182" t="s">
        <v>5434</v>
      </c>
      <c r="D321" s="182" t="s">
        <v>5435</v>
      </c>
      <c r="E321" s="182" t="s">
        <v>2135</v>
      </c>
      <c r="F321" s="183">
        <v>11216</v>
      </c>
      <c r="G321" s="182" t="s">
        <v>5436</v>
      </c>
      <c r="H321" s="184" t="s">
        <v>5437</v>
      </c>
    </row>
    <row r="322" spans="1:8" ht="16" x14ac:dyDescent="0.2">
      <c r="A322" s="192" t="str">
        <f t="shared" si="4"/>
        <v xml:space="preserve"> </v>
      </c>
      <c r="B322" s="182" t="s">
        <v>5438</v>
      </c>
      <c r="C322" s="182" t="s">
        <v>5439</v>
      </c>
      <c r="D322" s="182" t="s">
        <v>5435</v>
      </c>
      <c r="E322" s="182" t="s">
        <v>2135</v>
      </c>
      <c r="F322" s="183">
        <v>11226</v>
      </c>
      <c r="G322" s="182" t="s">
        <v>5440</v>
      </c>
      <c r="H322" s="184" t="s">
        <v>5441</v>
      </c>
    </row>
    <row r="323" spans="1:8" ht="16" x14ac:dyDescent="0.2">
      <c r="A323" s="192" t="str">
        <f t="shared" si="4"/>
        <v xml:space="preserve"> </v>
      </c>
      <c r="B323" s="182" t="s">
        <v>5442</v>
      </c>
      <c r="C323" s="182" t="s">
        <v>5443</v>
      </c>
      <c r="D323" s="182" t="s">
        <v>5444</v>
      </c>
      <c r="E323" s="182" t="s">
        <v>2135</v>
      </c>
      <c r="F323" s="183">
        <v>10271</v>
      </c>
      <c r="G323" s="182" t="s">
        <v>5445</v>
      </c>
      <c r="H323" s="184">
        <v>6466447103</v>
      </c>
    </row>
    <row r="324" spans="1:8" ht="16" x14ac:dyDescent="0.2">
      <c r="A324" s="192" t="str">
        <f t="shared" si="4"/>
        <v xml:space="preserve"> </v>
      </c>
      <c r="B324" s="182" t="s">
        <v>5446</v>
      </c>
      <c r="C324" s="182" t="s">
        <v>5447</v>
      </c>
      <c r="D324" s="182" t="s">
        <v>5448</v>
      </c>
      <c r="E324" s="182" t="s">
        <v>2135</v>
      </c>
      <c r="F324" s="183">
        <v>14456</v>
      </c>
      <c r="G324" s="182" t="s">
        <v>5449</v>
      </c>
      <c r="H324" s="184" t="s">
        <v>5450</v>
      </c>
    </row>
    <row r="325" spans="1:8" ht="16" x14ac:dyDescent="0.2">
      <c r="A325" s="192" t="str">
        <f t="shared" si="4"/>
        <v xml:space="preserve"> </v>
      </c>
      <c r="B325" s="182" t="s">
        <v>5451</v>
      </c>
      <c r="C325" s="182" t="s">
        <v>5452</v>
      </c>
      <c r="D325" s="182" t="s">
        <v>2135</v>
      </c>
      <c r="E325" s="182" t="s">
        <v>2135</v>
      </c>
      <c r="F325" s="183">
        <v>10008</v>
      </c>
      <c r="G325" s="182" t="s">
        <v>5453</v>
      </c>
      <c r="H325" s="184">
        <v>2125668120</v>
      </c>
    </row>
    <row r="326" spans="1:8" ht="16" x14ac:dyDescent="0.2">
      <c r="A326" s="192" t="str">
        <f t="shared" si="4"/>
        <v xml:space="preserve"> </v>
      </c>
      <c r="B326" s="182" t="s">
        <v>5454</v>
      </c>
      <c r="C326" s="182" t="s">
        <v>5455</v>
      </c>
      <c r="D326" s="182" t="s">
        <v>5456</v>
      </c>
      <c r="E326" s="182" t="s">
        <v>2135</v>
      </c>
      <c r="F326" s="183">
        <v>10451</v>
      </c>
      <c r="G326" s="182" t="s">
        <v>5457</v>
      </c>
      <c r="H326" s="184" t="s">
        <v>5458</v>
      </c>
    </row>
    <row r="327" spans="1:8" ht="16" x14ac:dyDescent="0.2">
      <c r="A327" s="192" t="str">
        <f t="shared" si="4"/>
        <v xml:space="preserve"> </v>
      </c>
      <c r="B327" s="182" t="s">
        <v>6725</v>
      </c>
      <c r="C327" s="182" t="s">
        <v>5459</v>
      </c>
      <c r="D327" s="182" t="s">
        <v>2135</v>
      </c>
      <c r="E327" s="182" t="s">
        <v>2135</v>
      </c>
      <c r="F327" s="183">
        <v>10022</v>
      </c>
      <c r="G327" s="182" t="s">
        <v>5460</v>
      </c>
      <c r="H327" s="184" t="s">
        <v>5461</v>
      </c>
    </row>
    <row r="328" spans="1:8" ht="16" x14ac:dyDescent="0.2">
      <c r="A328" s="192" t="str">
        <f t="shared" si="4"/>
        <v xml:space="preserve"> </v>
      </c>
      <c r="B328" s="182" t="s">
        <v>5462</v>
      </c>
      <c r="C328" s="182" t="s">
        <v>5463</v>
      </c>
      <c r="D328" s="182" t="s">
        <v>5464</v>
      </c>
      <c r="E328" s="182" t="s">
        <v>2135</v>
      </c>
      <c r="F328" s="183">
        <v>13202</v>
      </c>
      <c r="G328" s="182" t="s">
        <v>5465</v>
      </c>
      <c r="H328" s="184">
        <v>3157036505</v>
      </c>
    </row>
    <row r="329" spans="1:8" ht="16" x14ac:dyDescent="0.2">
      <c r="A329" s="192" t="str">
        <f t="shared" si="4"/>
        <v xml:space="preserve"> </v>
      </c>
      <c r="B329" s="182" t="s">
        <v>5466</v>
      </c>
      <c r="C329" s="182" t="s">
        <v>5467</v>
      </c>
      <c r="D329" s="182" t="s">
        <v>5435</v>
      </c>
      <c r="E329" s="182" t="s">
        <v>2135</v>
      </c>
      <c r="F329" s="183">
        <v>11237</v>
      </c>
      <c r="G329" s="182" t="s">
        <v>5468</v>
      </c>
      <c r="H329" s="184" t="s">
        <v>5469</v>
      </c>
    </row>
    <row r="330" spans="1:8" ht="16" x14ac:dyDescent="0.2">
      <c r="A330" s="192" t="str">
        <f t="shared" si="4"/>
        <v xml:space="preserve"> </v>
      </c>
      <c r="B330" s="182" t="s">
        <v>5470</v>
      </c>
      <c r="C330" s="182" t="s">
        <v>5471</v>
      </c>
      <c r="D330" s="182" t="s">
        <v>2135</v>
      </c>
      <c r="E330" s="182" t="s">
        <v>2135</v>
      </c>
      <c r="F330" s="183">
        <v>10033</v>
      </c>
      <c r="G330" s="182" t="s">
        <v>5472</v>
      </c>
      <c r="H330" s="184">
        <v>9178614804</v>
      </c>
    </row>
    <row r="331" spans="1:8" ht="16" x14ac:dyDescent="0.2">
      <c r="A331" s="192" t="str">
        <f t="shared" si="4"/>
        <v xml:space="preserve"> </v>
      </c>
      <c r="B331" s="182" t="s">
        <v>5473</v>
      </c>
      <c r="C331" s="182" t="s">
        <v>5474</v>
      </c>
      <c r="D331" s="182" t="s">
        <v>5435</v>
      </c>
      <c r="E331" s="182" t="s">
        <v>2135</v>
      </c>
      <c r="F331" s="183">
        <v>11211</v>
      </c>
      <c r="G331" s="182" t="s">
        <v>5475</v>
      </c>
      <c r="H331" s="184" t="s">
        <v>5476</v>
      </c>
    </row>
    <row r="332" spans="1:8" ht="16" x14ac:dyDescent="0.2">
      <c r="A332" s="192" t="str">
        <f t="shared" si="4"/>
        <v xml:space="preserve"> </v>
      </c>
      <c r="B332" s="182" t="s">
        <v>5477</v>
      </c>
      <c r="C332" s="182" t="s">
        <v>5478</v>
      </c>
      <c r="D332" s="182" t="s">
        <v>2135</v>
      </c>
      <c r="E332" s="182" t="s">
        <v>2135</v>
      </c>
      <c r="F332" s="183">
        <v>10038</v>
      </c>
      <c r="G332" s="182" t="s">
        <v>5479</v>
      </c>
      <c r="H332" s="184" t="s">
        <v>5480</v>
      </c>
    </row>
    <row r="333" spans="1:8" ht="16" x14ac:dyDescent="0.2">
      <c r="A333" s="192" t="str">
        <f t="shared" ref="A333:A396" si="5">IF(E333=E332," ",E333)</f>
        <v xml:space="preserve"> </v>
      </c>
      <c r="B333" s="182" t="s">
        <v>5481</v>
      </c>
      <c r="C333" s="182" t="s">
        <v>5482</v>
      </c>
      <c r="D333" s="182" t="s">
        <v>5422</v>
      </c>
      <c r="E333" s="182" t="s">
        <v>2135</v>
      </c>
      <c r="F333" s="183">
        <v>14214</v>
      </c>
      <c r="G333" s="182" t="s">
        <v>5483</v>
      </c>
      <c r="H333" s="184" t="s">
        <v>5484</v>
      </c>
    </row>
    <row r="334" spans="1:8" ht="16" x14ac:dyDescent="0.2">
      <c r="A334" s="192" t="str">
        <f t="shared" si="5"/>
        <v xml:space="preserve"> </v>
      </c>
      <c r="B334" s="182" t="s">
        <v>5485</v>
      </c>
      <c r="C334" s="182" t="s">
        <v>5486</v>
      </c>
      <c r="D334" s="182" t="s">
        <v>4628</v>
      </c>
      <c r="E334" s="182" t="s">
        <v>2135</v>
      </c>
      <c r="F334" s="183">
        <v>12206</v>
      </c>
      <c r="G334" s="182" t="s">
        <v>5487</v>
      </c>
      <c r="H334" s="184">
        <v>5185335926</v>
      </c>
    </row>
    <row r="335" spans="1:8" ht="16" x14ac:dyDescent="0.2">
      <c r="A335" s="192" t="str">
        <f t="shared" si="5"/>
        <v xml:space="preserve"> </v>
      </c>
      <c r="B335" s="182" t="s">
        <v>5488</v>
      </c>
      <c r="C335" s="182" t="s">
        <v>5489</v>
      </c>
      <c r="D335" s="182" t="s">
        <v>2135</v>
      </c>
      <c r="E335" s="182" t="s">
        <v>2135</v>
      </c>
      <c r="F335" s="183">
        <v>10005</v>
      </c>
      <c r="G335" s="182" t="s">
        <v>5490</v>
      </c>
      <c r="H335" s="184">
        <v>6464421173</v>
      </c>
    </row>
    <row r="336" spans="1:8" ht="16" x14ac:dyDescent="0.2">
      <c r="A336" s="192" t="str">
        <f t="shared" si="5"/>
        <v xml:space="preserve"> </v>
      </c>
      <c r="B336" s="182" t="s">
        <v>5491</v>
      </c>
      <c r="C336" s="182" t="s">
        <v>5492</v>
      </c>
      <c r="D336" s="182" t="s">
        <v>2135</v>
      </c>
      <c r="E336" s="182" t="s">
        <v>2135</v>
      </c>
      <c r="F336" s="183">
        <v>10006</v>
      </c>
      <c r="G336" s="182" t="s">
        <v>5493</v>
      </c>
      <c r="H336" s="184">
        <v>19178633533</v>
      </c>
    </row>
    <row r="337" spans="1:8" ht="16" x14ac:dyDescent="0.2">
      <c r="A337" s="192" t="str">
        <f t="shared" si="5"/>
        <v xml:space="preserve"> </v>
      </c>
      <c r="B337" s="182" t="s">
        <v>5494</v>
      </c>
      <c r="C337" s="182" t="s">
        <v>5495</v>
      </c>
      <c r="D337" s="182" t="s">
        <v>2135</v>
      </c>
      <c r="E337" s="182" t="s">
        <v>2135</v>
      </c>
      <c r="F337" s="183">
        <v>10021</v>
      </c>
      <c r="G337" s="182" t="s">
        <v>5496</v>
      </c>
      <c r="H337" s="184" t="s">
        <v>4177</v>
      </c>
    </row>
    <row r="338" spans="1:8" ht="16" x14ac:dyDescent="0.2">
      <c r="A338" s="192" t="str">
        <f t="shared" si="5"/>
        <v xml:space="preserve"> </v>
      </c>
      <c r="B338" s="182" t="s">
        <v>5497</v>
      </c>
      <c r="C338" s="182" t="s">
        <v>5498</v>
      </c>
      <c r="D338" s="182" t="s">
        <v>5435</v>
      </c>
      <c r="E338" s="182" t="s">
        <v>2135</v>
      </c>
      <c r="F338" s="183">
        <v>11201</v>
      </c>
      <c r="G338" s="182" t="s">
        <v>5499</v>
      </c>
      <c r="H338" s="184">
        <v>9149605827</v>
      </c>
    </row>
    <row r="339" spans="1:8" ht="16" x14ac:dyDescent="0.2">
      <c r="A339" s="192" t="str">
        <f t="shared" si="5"/>
        <v xml:space="preserve"> </v>
      </c>
      <c r="B339" s="182" t="s">
        <v>5500</v>
      </c>
      <c r="C339" s="182" t="s">
        <v>5501</v>
      </c>
      <c r="D339" s="182" t="s">
        <v>5502</v>
      </c>
      <c r="E339" s="182" t="s">
        <v>2135</v>
      </c>
      <c r="F339" s="183">
        <v>10601</v>
      </c>
      <c r="G339" s="182" t="s">
        <v>5503</v>
      </c>
      <c r="H339" s="184" t="s">
        <v>5504</v>
      </c>
    </row>
    <row r="340" spans="1:8" ht="16" x14ac:dyDescent="0.2">
      <c r="A340" s="192" t="str">
        <f t="shared" si="5"/>
        <v xml:space="preserve"> </v>
      </c>
      <c r="B340" s="182" t="s">
        <v>5505</v>
      </c>
      <c r="C340" s="182" t="s">
        <v>5506</v>
      </c>
      <c r="D340" s="182" t="s">
        <v>5507</v>
      </c>
      <c r="E340" s="182" t="s">
        <v>2135</v>
      </c>
      <c r="F340" s="183">
        <v>11040</v>
      </c>
      <c r="G340" s="182" t="s">
        <v>5508</v>
      </c>
      <c r="H340" s="184">
        <v>15164252691</v>
      </c>
    </row>
    <row r="341" spans="1:8" ht="16" x14ac:dyDescent="0.2">
      <c r="A341" s="192" t="str">
        <f t="shared" si="5"/>
        <v xml:space="preserve"> </v>
      </c>
      <c r="B341" s="182" t="s">
        <v>5509</v>
      </c>
      <c r="C341" s="182" t="s">
        <v>5510</v>
      </c>
      <c r="D341" s="182" t="s">
        <v>5422</v>
      </c>
      <c r="E341" s="182" t="s">
        <v>2135</v>
      </c>
      <c r="F341" s="183">
        <v>14209</v>
      </c>
      <c r="G341" s="182" t="s">
        <v>5511</v>
      </c>
      <c r="H341" s="184" t="s">
        <v>5512</v>
      </c>
    </row>
    <row r="342" spans="1:8" ht="16" x14ac:dyDescent="0.2">
      <c r="A342" s="192" t="str">
        <f t="shared" si="5"/>
        <v xml:space="preserve"> </v>
      </c>
      <c r="B342" s="182" t="s">
        <v>5513</v>
      </c>
      <c r="C342" s="182" t="s">
        <v>5514</v>
      </c>
      <c r="D342" s="182" t="s">
        <v>2135</v>
      </c>
      <c r="E342" s="182" t="s">
        <v>2135</v>
      </c>
      <c r="F342" s="183">
        <v>10004</v>
      </c>
      <c r="G342" s="182" t="s">
        <v>5515</v>
      </c>
      <c r="H342" s="184" t="s">
        <v>5516</v>
      </c>
    </row>
    <row r="343" spans="1:8" ht="16" x14ac:dyDescent="0.2">
      <c r="A343" s="192" t="str">
        <f t="shared" si="5"/>
        <v xml:space="preserve"> </v>
      </c>
      <c r="B343" s="182" t="s">
        <v>5517</v>
      </c>
      <c r="C343" s="182" t="s">
        <v>5518</v>
      </c>
      <c r="D343" s="182" t="s">
        <v>4628</v>
      </c>
      <c r="E343" s="182" t="s">
        <v>2135</v>
      </c>
      <c r="F343" s="183">
        <v>12205</v>
      </c>
      <c r="G343" s="182" t="s">
        <v>5519</v>
      </c>
      <c r="H343" s="184" t="s">
        <v>5520</v>
      </c>
    </row>
    <row r="344" spans="1:8" ht="16" x14ac:dyDescent="0.2">
      <c r="A344" s="192" t="str">
        <f t="shared" si="5"/>
        <v xml:space="preserve"> </v>
      </c>
      <c r="B344" s="182" t="s">
        <v>5521</v>
      </c>
      <c r="C344" s="182" t="s">
        <v>5522</v>
      </c>
      <c r="D344" s="182" t="s">
        <v>5435</v>
      </c>
      <c r="E344" s="182" t="s">
        <v>2135</v>
      </c>
      <c r="F344" s="183">
        <v>11201</v>
      </c>
      <c r="G344" s="182" t="s">
        <v>5523</v>
      </c>
      <c r="H344" s="184">
        <v>6466139633</v>
      </c>
    </row>
    <row r="345" spans="1:8" ht="16" x14ac:dyDescent="0.2">
      <c r="A345" s="192" t="str">
        <f t="shared" si="5"/>
        <v xml:space="preserve"> </v>
      </c>
      <c r="B345" s="182" t="s">
        <v>5524</v>
      </c>
      <c r="C345" s="182" t="s">
        <v>5525</v>
      </c>
      <c r="D345" s="182" t="s">
        <v>2135</v>
      </c>
      <c r="E345" s="182" t="s">
        <v>2135</v>
      </c>
      <c r="F345" s="183">
        <v>10038</v>
      </c>
      <c r="G345" s="182" t="s">
        <v>5526</v>
      </c>
      <c r="H345" s="184">
        <v>6463000057</v>
      </c>
    </row>
    <row r="346" spans="1:8" ht="16" x14ac:dyDescent="0.2">
      <c r="A346" s="192" t="str">
        <f t="shared" si="5"/>
        <v xml:space="preserve"> </v>
      </c>
      <c r="B346" s="182" t="s">
        <v>5527</v>
      </c>
      <c r="C346" s="182" t="s">
        <v>5528</v>
      </c>
      <c r="D346" s="182" t="s">
        <v>5529</v>
      </c>
      <c r="E346" s="182" t="s">
        <v>2135</v>
      </c>
      <c r="F346" s="183">
        <v>11550</v>
      </c>
      <c r="G346" s="182" t="s">
        <v>5530</v>
      </c>
      <c r="H346" s="184" t="s">
        <v>5531</v>
      </c>
    </row>
    <row r="347" spans="1:8" ht="16" x14ac:dyDescent="0.2">
      <c r="A347" s="192" t="str">
        <f t="shared" si="5"/>
        <v xml:space="preserve"> </v>
      </c>
      <c r="B347" s="182" t="s">
        <v>5532</v>
      </c>
      <c r="C347" s="182" t="s">
        <v>5533</v>
      </c>
      <c r="D347" s="182" t="s">
        <v>2135</v>
      </c>
      <c r="E347" s="182" t="s">
        <v>2135</v>
      </c>
      <c r="F347" s="183">
        <v>10706</v>
      </c>
      <c r="G347" s="182" t="s">
        <v>5534</v>
      </c>
      <c r="H347" s="184">
        <v>2123826678</v>
      </c>
    </row>
    <row r="348" spans="1:8" ht="16" x14ac:dyDescent="0.2">
      <c r="A348" s="192" t="str">
        <f t="shared" si="5"/>
        <v xml:space="preserve"> </v>
      </c>
      <c r="B348" s="182" t="s">
        <v>5535</v>
      </c>
      <c r="C348" s="182" t="s">
        <v>5536</v>
      </c>
      <c r="D348" s="182" t="s">
        <v>2135</v>
      </c>
      <c r="E348" s="182" t="s">
        <v>2135</v>
      </c>
      <c r="F348" s="183">
        <v>10014</v>
      </c>
      <c r="G348" s="182" t="s">
        <v>5537</v>
      </c>
      <c r="H348" s="184" t="s">
        <v>5538</v>
      </c>
    </row>
    <row r="349" spans="1:8" ht="16" x14ac:dyDescent="0.2">
      <c r="A349" s="192" t="str">
        <f t="shared" si="5"/>
        <v xml:space="preserve"> </v>
      </c>
      <c r="B349" s="182" t="s">
        <v>5539</v>
      </c>
      <c r="C349" s="182" t="s">
        <v>5540</v>
      </c>
      <c r="D349" s="182" t="s">
        <v>2135</v>
      </c>
      <c r="E349" s="182" t="s">
        <v>2135</v>
      </c>
      <c r="F349" s="183">
        <v>10038</v>
      </c>
      <c r="G349" s="182" t="s">
        <v>5541</v>
      </c>
      <c r="H349" s="184" t="s">
        <v>5542</v>
      </c>
    </row>
    <row r="350" spans="1:8" ht="16" x14ac:dyDescent="0.2">
      <c r="A350" s="192" t="str">
        <f t="shared" si="5"/>
        <v xml:space="preserve"> </v>
      </c>
      <c r="B350" s="182" t="s">
        <v>5543</v>
      </c>
      <c r="C350" s="182" t="s">
        <v>5544</v>
      </c>
      <c r="D350" s="182" t="s">
        <v>5435</v>
      </c>
      <c r="E350" s="182" t="s">
        <v>2135</v>
      </c>
      <c r="F350" s="183">
        <v>11201</v>
      </c>
      <c r="G350" s="182" t="s">
        <v>5545</v>
      </c>
      <c r="H350" s="184" t="s">
        <v>5546</v>
      </c>
    </row>
    <row r="351" spans="1:8" ht="16" x14ac:dyDescent="0.2">
      <c r="A351" s="192" t="str">
        <f t="shared" si="5"/>
        <v xml:space="preserve"> </v>
      </c>
      <c r="B351" s="182" t="s">
        <v>5547</v>
      </c>
      <c r="C351" s="182" t="s">
        <v>5548</v>
      </c>
      <c r="D351" s="182" t="s">
        <v>2135</v>
      </c>
      <c r="E351" s="182" t="s">
        <v>2135</v>
      </c>
      <c r="F351" s="183">
        <v>10007</v>
      </c>
      <c r="G351" s="182" t="s">
        <v>5549</v>
      </c>
      <c r="H351" s="184" t="s">
        <v>5550</v>
      </c>
    </row>
    <row r="352" spans="1:8" ht="16" x14ac:dyDescent="0.2">
      <c r="A352" s="192" t="str">
        <f t="shared" si="5"/>
        <v xml:space="preserve"> </v>
      </c>
      <c r="B352" s="182" t="s">
        <v>5551</v>
      </c>
      <c r="C352" s="182" t="s">
        <v>5552</v>
      </c>
      <c r="D352" s="182" t="s">
        <v>2135</v>
      </c>
      <c r="E352" s="182" t="s">
        <v>2135</v>
      </c>
      <c r="F352" s="183">
        <v>10163</v>
      </c>
      <c r="G352" s="182" t="s">
        <v>5553</v>
      </c>
      <c r="H352" s="184" t="s">
        <v>5554</v>
      </c>
    </row>
    <row r="353" spans="1:8" ht="16" x14ac:dyDescent="0.2">
      <c r="A353" s="192" t="str">
        <f t="shared" si="5"/>
        <v xml:space="preserve"> </v>
      </c>
      <c r="B353" s="182" t="s">
        <v>5555</v>
      </c>
      <c r="C353" s="182" t="s">
        <v>5556</v>
      </c>
      <c r="D353" s="182" t="s">
        <v>2135</v>
      </c>
      <c r="E353" s="182" t="s">
        <v>2135</v>
      </c>
      <c r="F353" s="183">
        <v>10025</v>
      </c>
      <c r="G353" s="182" t="s">
        <v>5557</v>
      </c>
      <c r="H353" s="184">
        <v>2127999638</v>
      </c>
    </row>
    <row r="354" spans="1:8" ht="16" x14ac:dyDescent="0.2">
      <c r="A354" s="192" t="str">
        <f t="shared" si="5"/>
        <v xml:space="preserve"> </v>
      </c>
      <c r="B354" s="182" t="s">
        <v>5558</v>
      </c>
      <c r="C354" s="182" t="s">
        <v>5559</v>
      </c>
      <c r="D354" s="182" t="s">
        <v>5422</v>
      </c>
      <c r="E354" s="182" t="s">
        <v>2135</v>
      </c>
      <c r="F354" s="183">
        <v>14202</v>
      </c>
      <c r="G354" s="182" t="s">
        <v>5560</v>
      </c>
      <c r="H354" s="184">
        <v>7168550203</v>
      </c>
    </row>
    <row r="355" spans="1:8" ht="16" x14ac:dyDescent="0.2">
      <c r="A355" s="192" t="str">
        <f t="shared" si="5"/>
        <v xml:space="preserve"> </v>
      </c>
      <c r="B355" s="182" t="s">
        <v>5561</v>
      </c>
      <c r="C355" s="182" t="s">
        <v>5562</v>
      </c>
      <c r="D355" s="182" t="s">
        <v>5238</v>
      </c>
      <c r="E355" s="182" t="s">
        <v>2135</v>
      </c>
      <c r="F355" s="183">
        <v>14609</v>
      </c>
      <c r="G355" s="182" t="s">
        <v>5563</v>
      </c>
      <c r="H355" s="184" t="s">
        <v>5564</v>
      </c>
    </row>
    <row r="356" spans="1:8" ht="16" x14ac:dyDescent="0.2">
      <c r="A356" s="192" t="str">
        <f t="shared" si="5"/>
        <v xml:space="preserve"> </v>
      </c>
      <c r="B356" s="182" t="s">
        <v>5565</v>
      </c>
      <c r="C356" s="182" t="s">
        <v>5566</v>
      </c>
      <c r="D356" s="182" t="s">
        <v>5502</v>
      </c>
      <c r="E356" s="182" t="s">
        <v>2135</v>
      </c>
      <c r="F356" s="183">
        <v>10601</v>
      </c>
      <c r="G356" s="182" t="s">
        <v>5567</v>
      </c>
      <c r="H356" s="184" t="s">
        <v>5568</v>
      </c>
    </row>
    <row r="357" spans="1:8" ht="16" x14ac:dyDescent="0.2">
      <c r="A357" s="192" t="str">
        <f t="shared" si="5"/>
        <v xml:space="preserve"> </v>
      </c>
      <c r="B357" s="182" t="s">
        <v>5569</v>
      </c>
      <c r="C357" s="182" t="s">
        <v>5570</v>
      </c>
      <c r="D357" s="182" t="s">
        <v>2135</v>
      </c>
      <c r="E357" s="182" t="s">
        <v>2135</v>
      </c>
      <c r="F357" s="183">
        <v>10001</v>
      </c>
      <c r="G357" s="182" t="s">
        <v>5571</v>
      </c>
      <c r="H357" s="184">
        <v>2126336967</v>
      </c>
    </row>
    <row r="358" spans="1:8" ht="16" x14ac:dyDescent="0.2">
      <c r="A358" s="192" t="str">
        <f t="shared" si="5"/>
        <v xml:space="preserve"> </v>
      </c>
      <c r="B358" s="182" t="s">
        <v>5572</v>
      </c>
      <c r="C358" s="182" t="s">
        <v>5573</v>
      </c>
      <c r="D358" s="182" t="s">
        <v>2135</v>
      </c>
      <c r="E358" s="182" t="s">
        <v>2135</v>
      </c>
      <c r="F358" s="183">
        <v>10001</v>
      </c>
      <c r="G358" s="182" t="s">
        <v>5574</v>
      </c>
      <c r="H358" s="184">
        <v>2123369325</v>
      </c>
    </row>
    <row r="359" spans="1:8" ht="16" x14ac:dyDescent="0.2">
      <c r="A359" s="192" t="str">
        <f t="shared" si="5"/>
        <v xml:space="preserve"> </v>
      </c>
      <c r="B359" s="182" t="s">
        <v>5575</v>
      </c>
      <c r="C359" s="182" t="s">
        <v>5576</v>
      </c>
      <c r="D359" s="182" t="s">
        <v>5577</v>
      </c>
      <c r="E359" s="182" t="s">
        <v>2135</v>
      </c>
      <c r="F359" s="183">
        <v>10013</v>
      </c>
      <c r="G359" s="182" t="s">
        <v>5578</v>
      </c>
      <c r="H359" s="184" t="s">
        <v>5579</v>
      </c>
    </row>
    <row r="360" spans="1:8" ht="16" x14ac:dyDescent="0.2">
      <c r="A360" s="192" t="str">
        <f t="shared" si="5"/>
        <v xml:space="preserve"> </v>
      </c>
      <c r="B360" s="182" t="s">
        <v>5580</v>
      </c>
      <c r="C360" s="182" t="s">
        <v>5581</v>
      </c>
      <c r="D360" s="182" t="s">
        <v>5422</v>
      </c>
      <c r="E360" s="182" t="s">
        <v>2135</v>
      </c>
      <c r="F360" s="183">
        <v>14202</v>
      </c>
      <c r="G360" s="182" t="s">
        <v>5582</v>
      </c>
      <c r="H360" s="184">
        <v>7170000000000</v>
      </c>
    </row>
    <row r="361" spans="1:8" ht="16" x14ac:dyDescent="0.2">
      <c r="A361" s="192" t="str">
        <f t="shared" si="5"/>
        <v xml:space="preserve"> </v>
      </c>
      <c r="B361" s="182" t="s">
        <v>6726</v>
      </c>
      <c r="C361" s="182" t="s">
        <v>5583</v>
      </c>
      <c r="D361" s="182" t="s">
        <v>5584</v>
      </c>
      <c r="E361" s="182" t="s">
        <v>2135</v>
      </c>
      <c r="F361" s="183">
        <v>11206</v>
      </c>
      <c r="G361" s="182" t="s">
        <v>5585</v>
      </c>
      <c r="H361" s="184">
        <v>7182101631</v>
      </c>
    </row>
    <row r="362" spans="1:8" ht="16" x14ac:dyDescent="0.2">
      <c r="A362" s="192" t="str">
        <f t="shared" si="5"/>
        <v xml:space="preserve"> </v>
      </c>
      <c r="B362" s="182" t="s">
        <v>5586</v>
      </c>
      <c r="C362" s="182" t="s">
        <v>5587</v>
      </c>
      <c r="D362" s="182" t="s">
        <v>5588</v>
      </c>
      <c r="E362" s="182" t="s">
        <v>2135</v>
      </c>
      <c r="F362" s="183">
        <v>12903</v>
      </c>
      <c r="G362" s="182" t="s">
        <v>5589</v>
      </c>
      <c r="H362" s="184" t="s">
        <v>5590</v>
      </c>
    </row>
    <row r="363" spans="1:8" ht="16" x14ac:dyDescent="0.2">
      <c r="A363" s="192" t="str">
        <f t="shared" si="5"/>
        <v xml:space="preserve"> </v>
      </c>
      <c r="B363" s="182" t="s">
        <v>5591</v>
      </c>
      <c r="C363" s="182" t="s">
        <v>5592</v>
      </c>
      <c r="D363" s="182" t="s">
        <v>2135</v>
      </c>
      <c r="E363" s="182" t="s">
        <v>2135</v>
      </c>
      <c r="F363" s="183">
        <v>10013</v>
      </c>
      <c r="G363" s="182" t="s">
        <v>5593</v>
      </c>
      <c r="H363" s="184" t="s">
        <v>5594</v>
      </c>
    </row>
    <row r="364" spans="1:8" ht="16" x14ac:dyDescent="0.2">
      <c r="A364" s="192" t="str">
        <f t="shared" si="5"/>
        <v xml:space="preserve"> </v>
      </c>
      <c r="B364" s="182" t="s">
        <v>5595</v>
      </c>
      <c r="C364" s="182" t="s">
        <v>5596</v>
      </c>
      <c r="D364" s="182" t="s">
        <v>5597</v>
      </c>
      <c r="E364" s="182" t="s">
        <v>2135</v>
      </c>
      <c r="F364" s="183">
        <v>12180</v>
      </c>
      <c r="G364" s="182" t="s">
        <v>5598</v>
      </c>
      <c r="H364" s="184" t="s">
        <v>5599</v>
      </c>
    </row>
    <row r="365" spans="1:8" ht="16" x14ac:dyDescent="0.2">
      <c r="A365" s="192" t="str">
        <f t="shared" si="5"/>
        <v xml:space="preserve"> </v>
      </c>
      <c r="B365" s="182" t="s">
        <v>5600</v>
      </c>
      <c r="C365" s="182" t="s">
        <v>5601</v>
      </c>
      <c r="D365" s="182" t="s">
        <v>2135</v>
      </c>
      <c r="E365" s="182" t="s">
        <v>2135</v>
      </c>
      <c r="F365" s="183">
        <v>10017</v>
      </c>
      <c r="G365" s="182" t="s">
        <v>5602</v>
      </c>
      <c r="H365" s="184" t="s">
        <v>5603</v>
      </c>
    </row>
    <row r="366" spans="1:8" ht="16" x14ac:dyDescent="0.2">
      <c r="A366" s="192" t="str">
        <f t="shared" si="5"/>
        <v xml:space="preserve"> </v>
      </c>
      <c r="B366" s="182" t="s">
        <v>5604</v>
      </c>
      <c r="C366" s="182" t="s">
        <v>5605</v>
      </c>
      <c r="D366" s="182" t="s">
        <v>5435</v>
      </c>
      <c r="E366" s="182" t="s">
        <v>2135</v>
      </c>
      <c r="F366" s="183">
        <v>11201</v>
      </c>
      <c r="G366" s="182" t="s">
        <v>5606</v>
      </c>
      <c r="H366" s="184">
        <v>3472772668</v>
      </c>
    </row>
    <row r="367" spans="1:8" ht="16" x14ac:dyDescent="0.2">
      <c r="A367" s="192" t="str">
        <f t="shared" si="5"/>
        <v xml:space="preserve"> </v>
      </c>
      <c r="B367" s="182" t="s">
        <v>5607</v>
      </c>
      <c r="C367" s="182" t="s">
        <v>5608</v>
      </c>
      <c r="D367" s="182" t="s">
        <v>2135</v>
      </c>
      <c r="E367" s="182" t="s">
        <v>2135</v>
      </c>
      <c r="F367" s="183">
        <v>10016</v>
      </c>
      <c r="G367" s="182" t="s">
        <v>5609</v>
      </c>
      <c r="H367" s="184" t="s">
        <v>5610</v>
      </c>
    </row>
    <row r="368" spans="1:8" ht="16" x14ac:dyDescent="0.2">
      <c r="A368" s="192" t="str">
        <f t="shared" si="5"/>
        <v xml:space="preserve"> </v>
      </c>
      <c r="B368" s="182" t="s">
        <v>5611</v>
      </c>
      <c r="C368" s="182" t="s">
        <v>5612</v>
      </c>
      <c r="D368" s="182" t="s">
        <v>2135</v>
      </c>
      <c r="E368" s="182" t="s">
        <v>2135</v>
      </c>
      <c r="F368" s="183">
        <v>10001</v>
      </c>
      <c r="G368" s="182" t="s">
        <v>5613</v>
      </c>
      <c r="H368" s="184" t="s">
        <v>4177</v>
      </c>
    </row>
    <row r="369" spans="1:8" ht="16" x14ac:dyDescent="0.2">
      <c r="A369" s="192" t="str">
        <f t="shared" si="5"/>
        <v xml:space="preserve"> </v>
      </c>
      <c r="B369" s="182" t="s">
        <v>5614</v>
      </c>
      <c r="C369" s="182" t="s">
        <v>5615</v>
      </c>
      <c r="D369" s="182" t="s">
        <v>2135</v>
      </c>
      <c r="E369" s="182" t="s">
        <v>2135</v>
      </c>
      <c r="F369" s="183">
        <v>10027</v>
      </c>
      <c r="G369" s="182" t="s">
        <v>5616</v>
      </c>
      <c r="H369" s="184" t="s">
        <v>5617</v>
      </c>
    </row>
    <row r="370" spans="1:8" ht="16" x14ac:dyDescent="0.2">
      <c r="A370" s="192" t="str">
        <f t="shared" si="5"/>
        <v xml:space="preserve"> </v>
      </c>
      <c r="B370" s="182" t="s">
        <v>5618</v>
      </c>
      <c r="C370" s="182" t="s">
        <v>5619</v>
      </c>
      <c r="D370" s="182" t="s">
        <v>4628</v>
      </c>
      <c r="E370" s="182" t="s">
        <v>2135</v>
      </c>
      <c r="F370" s="183">
        <v>12205</v>
      </c>
      <c r="G370" s="182" t="s">
        <v>5620</v>
      </c>
      <c r="H370" s="184" t="s">
        <v>5621</v>
      </c>
    </row>
    <row r="371" spans="1:8" ht="16" x14ac:dyDescent="0.2">
      <c r="A371" s="192" t="str">
        <f t="shared" si="5"/>
        <v xml:space="preserve"> </v>
      </c>
      <c r="B371" s="182" t="s">
        <v>5622</v>
      </c>
      <c r="C371" s="182" t="s">
        <v>5623</v>
      </c>
      <c r="D371" s="182" t="s">
        <v>5238</v>
      </c>
      <c r="E371" s="182" t="s">
        <v>2135</v>
      </c>
      <c r="F371" s="183">
        <v>14614</v>
      </c>
      <c r="G371" s="182" t="s">
        <v>5624</v>
      </c>
      <c r="H371" s="184" t="s">
        <v>4177</v>
      </c>
    </row>
    <row r="372" spans="1:8" ht="16" x14ac:dyDescent="0.2">
      <c r="A372" s="192" t="str">
        <f t="shared" si="5"/>
        <v xml:space="preserve"> </v>
      </c>
      <c r="B372" s="182" t="s">
        <v>5625</v>
      </c>
      <c r="C372" s="182" t="s">
        <v>5626</v>
      </c>
      <c r="D372" s="182" t="s">
        <v>5577</v>
      </c>
      <c r="E372" s="182" t="s">
        <v>2135</v>
      </c>
      <c r="F372" s="183">
        <v>10019</v>
      </c>
      <c r="G372" s="182" t="s">
        <v>5627</v>
      </c>
      <c r="H372" s="184" t="s">
        <v>5628</v>
      </c>
    </row>
    <row r="373" spans="1:8" ht="16" x14ac:dyDescent="0.2">
      <c r="A373" s="192" t="str">
        <f t="shared" si="5"/>
        <v xml:space="preserve"> </v>
      </c>
      <c r="B373" s="182" t="s">
        <v>5629</v>
      </c>
      <c r="C373" s="182" t="s">
        <v>5630</v>
      </c>
      <c r="D373" s="182" t="s">
        <v>5464</v>
      </c>
      <c r="E373" s="182" t="s">
        <v>2135</v>
      </c>
      <c r="F373" s="183">
        <v>13202</v>
      </c>
      <c r="G373" s="182" t="s">
        <v>5631</v>
      </c>
      <c r="H373" s="184" t="s">
        <v>5632</v>
      </c>
    </row>
    <row r="374" spans="1:8" ht="16" x14ac:dyDescent="0.2">
      <c r="A374" s="192" t="str">
        <f t="shared" si="5"/>
        <v>North Carolina</v>
      </c>
      <c r="B374" s="182" t="s">
        <v>5633</v>
      </c>
      <c r="C374" s="182" t="s">
        <v>5634</v>
      </c>
      <c r="D374" s="182" t="s">
        <v>5635</v>
      </c>
      <c r="E374" s="182" t="s">
        <v>667</v>
      </c>
      <c r="F374" s="183">
        <v>27701</v>
      </c>
      <c r="G374" s="182" t="s">
        <v>5636</v>
      </c>
      <c r="H374" s="184" t="s">
        <v>4177</v>
      </c>
    </row>
    <row r="375" spans="1:8" ht="16" x14ac:dyDescent="0.2">
      <c r="A375" s="192" t="str">
        <f t="shared" si="5"/>
        <v xml:space="preserve"> </v>
      </c>
      <c r="B375" s="182" t="s">
        <v>5637</v>
      </c>
      <c r="C375" s="182" t="s">
        <v>5638</v>
      </c>
      <c r="D375" s="182" t="s">
        <v>5639</v>
      </c>
      <c r="E375" s="182" t="s">
        <v>667</v>
      </c>
      <c r="F375" s="183">
        <v>27401</v>
      </c>
      <c r="G375" s="182" t="s">
        <v>5640</v>
      </c>
      <c r="H375" s="184">
        <v>3362653190</v>
      </c>
    </row>
    <row r="376" spans="1:8" ht="16" x14ac:dyDescent="0.2">
      <c r="A376" s="192" t="str">
        <f t="shared" si="5"/>
        <v xml:space="preserve"> </v>
      </c>
      <c r="B376" s="182" t="s">
        <v>5641</v>
      </c>
      <c r="C376" s="182" t="s">
        <v>5642</v>
      </c>
      <c r="D376" s="182" t="s">
        <v>5643</v>
      </c>
      <c r="E376" s="182" t="s">
        <v>667</v>
      </c>
      <c r="F376" s="183">
        <v>28205</v>
      </c>
      <c r="G376" s="182" t="s">
        <v>5644</v>
      </c>
      <c r="H376" s="184" t="s">
        <v>5645</v>
      </c>
    </row>
    <row r="377" spans="1:8" ht="16" x14ac:dyDescent="0.2">
      <c r="A377" s="192" t="str">
        <f t="shared" si="5"/>
        <v xml:space="preserve"> </v>
      </c>
      <c r="B377" s="182" t="s">
        <v>5646</v>
      </c>
      <c r="C377" s="182" t="s">
        <v>5647</v>
      </c>
      <c r="D377" s="182" t="s">
        <v>5648</v>
      </c>
      <c r="E377" s="182" t="s">
        <v>667</v>
      </c>
      <c r="F377" s="183">
        <v>27612</v>
      </c>
      <c r="G377" s="182" t="s">
        <v>5649</v>
      </c>
      <c r="H377" s="184">
        <v>9198562195</v>
      </c>
    </row>
    <row r="378" spans="1:8" ht="16" x14ac:dyDescent="0.2">
      <c r="A378" s="192" t="str">
        <f t="shared" si="5"/>
        <v xml:space="preserve"> </v>
      </c>
      <c r="B378" s="182" t="s">
        <v>5650</v>
      </c>
      <c r="C378" s="182" t="s">
        <v>5651</v>
      </c>
      <c r="D378" s="182" t="s">
        <v>5652</v>
      </c>
      <c r="E378" s="182" t="s">
        <v>667</v>
      </c>
      <c r="F378" s="183">
        <v>27101</v>
      </c>
      <c r="G378" s="182" t="s">
        <v>5653</v>
      </c>
      <c r="H378" s="184" t="s">
        <v>5654</v>
      </c>
    </row>
    <row r="379" spans="1:8" ht="16" x14ac:dyDescent="0.2">
      <c r="A379" s="192" t="str">
        <f t="shared" si="5"/>
        <v xml:space="preserve"> </v>
      </c>
      <c r="B379" s="182" t="s">
        <v>5655</v>
      </c>
      <c r="C379" s="182" t="s">
        <v>5656</v>
      </c>
      <c r="D379" s="182" t="s">
        <v>5657</v>
      </c>
      <c r="E379" s="182" t="s">
        <v>667</v>
      </c>
      <c r="F379" s="183">
        <v>28801</v>
      </c>
      <c r="G379" s="182" t="s">
        <v>5658</v>
      </c>
      <c r="H379" s="184" t="s">
        <v>5659</v>
      </c>
    </row>
    <row r="380" spans="1:8" ht="16" x14ac:dyDescent="0.2">
      <c r="A380" s="192" t="str">
        <f t="shared" si="5"/>
        <v xml:space="preserve"> </v>
      </c>
      <c r="B380" s="182" t="s">
        <v>5660</v>
      </c>
      <c r="C380" s="182" t="s">
        <v>5661</v>
      </c>
      <c r="D380" s="182" t="s">
        <v>5657</v>
      </c>
      <c r="E380" s="182" t="s">
        <v>667</v>
      </c>
      <c r="F380" s="183">
        <v>28801</v>
      </c>
      <c r="G380" s="182" t="s">
        <v>5662</v>
      </c>
      <c r="H380" s="184">
        <v>8282103408</v>
      </c>
    </row>
    <row r="381" spans="1:8" ht="16" x14ac:dyDescent="0.2">
      <c r="A381" s="192" t="str">
        <f t="shared" si="5"/>
        <v xml:space="preserve"> </v>
      </c>
      <c r="B381" s="182" t="s">
        <v>5663</v>
      </c>
      <c r="C381" s="182" t="s">
        <v>5664</v>
      </c>
      <c r="D381" s="182" t="s">
        <v>5648</v>
      </c>
      <c r="E381" s="182" t="s">
        <v>667</v>
      </c>
      <c r="F381" s="183">
        <v>27601</v>
      </c>
      <c r="G381" s="182" t="s">
        <v>5665</v>
      </c>
      <c r="H381" s="184">
        <v>9198562161</v>
      </c>
    </row>
    <row r="382" spans="1:8" ht="16" x14ac:dyDescent="0.2">
      <c r="A382" s="192" t="str">
        <f t="shared" si="5"/>
        <v xml:space="preserve"> </v>
      </c>
      <c r="B382" s="182" t="s">
        <v>5666</v>
      </c>
      <c r="C382" s="182" t="s">
        <v>5667</v>
      </c>
      <c r="D382" s="182" t="s">
        <v>5643</v>
      </c>
      <c r="E382" s="182" t="s">
        <v>667</v>
      </c>
      <c r="F382" s="183">
        <v>28204</v>
      </c>
      <c r="G382" s="182" t="s">
        <v>5668</v>
      </c>
      <c r="H382" s="184">
        <v>9802027352</v>
      </c>
    </row>
    <row r="383" spans="1:8" ht="16" x14ac:dyDescent="0.2">
      <c r="A383" s="192" t="str">
        <f t="shared" si="5"/>
        <v xml:space="preserve"> </v>
      </c>
      <c r="B383" s="182" t="s">
        <v>5669</v>
      </c>
      <c r="C383" s="182" t="s">
        <v>5670</v>
      </c>
      <c r="D383" s="182" t="s">
        <v>5635</v>
      </c>
      <c r="E383" s="182" t="s">
        <v>667</v>
      </c>
      <c r="F383" s="183">
        <v>27707</v>
      </c>
      <c r="G383" s="182" t="s">
        <v>5671</v>
      </c>
      <c r="H383" s="184" t="s">
        <v>5672</v>
      </c>
    </row>
    <row r="384" spans="1:8" ht="16" x14ac:dyDescent="0.2">
      <c r="A384" s="192" t="str">
        <f t="shared" si="5"/>
        <v xml:space="preserve"> </v>
      </c>
      <c r="B384" s="182" t="s">
        <v>5674</v>
      </c>
      <c r="C384" s="182" t="s">
        <v>5675</v>
      </c>
      <c r="D384" s="182" t="s">
        <v>4429</v>
      </c>
      <c r="E384" s="182" t="s">
        <v>667</v>
      </c>
      <c r="F384" s="183">
        <v>28401</v>
      </c>
      <c r="G384" s="182" t="s">
        <v>5676</v>
      </c>
      <c r="H384" s="184" t="s">
        <v>5677</v>
      </c>
    </row>
    <row r="385" spans="1:8" ht="16" x14ac:dyDescent="0.2">
      <c r="A385" s="192" t="str">
        <f t="shared" si="5"/>
        <v xml:space="preserve"> </v>
      </c>
      <c r="B385" s="182" t="s">
        <v>5678</v>
      </c>
      <c r="C385" s="182" t="s">
        <v>5679</v>
      </c>
      <c r="D385" s="182" t="s">
        <v>5635</v>
      </c>
      <c r="E385" s="182" t="s">
        <v>667</v>
      </c>
      <c r="F385" s="183" t="s">
        <v>4177</v>
      </c>
      <c r="G385" s="182" t="s">
        <v>5680</v>
      </c>
      <c r="H385" s="184">
        <v>9197947511</v>
      </c>
    </row>
    <row r="386" spans="1:8" ht="16" x14ac:dyDescent="0.2">
      <c r="A386" s="192" t="str">
        <f t="shared" si="5"/>
        <v xml:space="preserve"> </v>
      </c>
      <c r="B386" s="182" t="s">
        <v>5681</v>
      </c>
      <c r="C386" s="182" t="s">
        <v>5682</v>
      </c>
      <c r="D386" s="182" t="s">
        <v>5635</v>
      </c>
      <c r="E386" s="182" t="s">
        <v>667</v>
      </c>
      <c r="F386" s="183">
        <v>27707</v>
      </c>
      <c r="G386" s="182" t="s">
        <v>5683</v>
      </c>
      <c r="H386" s="184">
        <v>9196808000</v>
      </c>
    </row>
    <row r="387" spans="1:8" ht="16" x14ac:dyDescent="0.2">
      <c r="A387" s="192" t="str">
        <f t="shared" si="5"/>
        <v>Ohio</v>
      </c>
      <c r="B387" s="182" t="s">
        <v>5684</v>
      </c>
      <c r="C387" s="182" t="s">
        <v>5685</v>
      </c>
      <c r="D387" s="182" t="s">
        <v>5686</v>
      </c>
      <c r="E387" s="182" t="s">
        <v>2216</v>
      </c>
      <c r="F387" s="183">
        <v>45237</v>
      </c>
      <c r="G387" s="182" t="s">
        <v>5687</v>
      </c>
      <c r="H387" s="184">
        <v>5134585506</v>
      </c>
    </row>
    <row r="388" spans="1:8" ht="16" x14ac:dyDescent="0.2">
      <c r="A388" s="192" t="str">
        <f t="shared" si="5"/>
        <v xml:space="preserve"> </v>
      </c>
      <c r="B388" s="182" t="s">
        <v>5688</v>
      </c>
      <c r="C388" s="182" t="s">
        <v>5689</v>
      </c>
      <c r="D388" s="182" t="s">
        <v>5690</v>
      </c>
      <c r="E388" s="182" t="s">
        <v>2216</v>
      </c>
      <c r="F388" s="183">
        <v>43604</v>
      </c>
      <c r="G388" s="182" t="s">
        <v>5691</v>
      </c>
      <c r="H388" s="184">
        <v>8558551945</v>
      </c>
    </row>
    <row r="389" spans="1:8" ht="16" x14ac:dyDescent="0.2">
      <c r="A389" s="192" t="str">
        <f t="shared" si="5"/>
        <v xml:space="preserve"> </v>
      </c>
      <c r="B389" s="182" t="s">
        <v>5692</v>
      </c>
      <c r="C389" s="182" t="s">
        <v>5693</v>
      </c>
      <c r="D389" s="182" t="s">
        <v>5694</v>
      </c>
      <c r="E389" s="182" t="s">
        <v>2216</v>
      </c>
      <c r="F389" s="183">
        <v>43229</v>
      </c>
      <c r="G389" s="182" t="s">
        <v>5695</v>
      </c>
      <c r="H389" s="184">
        <v>6149871650</v>
      </c>
    </row>
    <row r="390" spans="1:8" ht="16" x14ac:dyDescent="0.2">
      <c r="A390" s="192" t="str">
        <f t="shared" si="5"/>
        <v xml:space="preserve"> </v>
      </c>
      <c r="B390" s="182" t="s">
        <v>5696</v>
      </c>
      <c r="C390" s="182" t="s">
        <v>5697</v>
      </c>
      <c r="D390" s="182" t="s">
        <v>5686</v>
      </c>
      <c r="E390" s="182" t="s">
        <v>2216</v>
      </c>
      <c r="F390" s="183">
        <v>45202</v>
      </c>
      <c r="G390" s="182" t="s">
        <v>5698</v>
      </c>
      <c r="H390" s="184">
        <v>5139770304</v>
      </c>
    </row>
    <row r="391" spans="1:8" ht="16" x14ac:dyDescent="0.2">
      <c r="A391" s="192" t="str">
        <f t="shared" si="5"/>
        <v xml:space="preserve"> </v>
      </c>
      <c r="B391" s="182" t="s">
        <v>6727</v>
      </c>
      <c r="C391" s="182" t="s">
        <v>5699</v>
      </c>
      <c r="D391" s="182" t="s">
        <v>5700</v>
      </c>
      <c r="E391" s="182" t="s">
        <v>2216</v>
      </c>
      <c r="F391" s="183">
        <v>44102</v>
      </c>
      <c r="G391" s="182" t="s">
        <v>5701</v>
      </c>
      <c r="H391" s="184">
        <v>2169393726</v>
      </c>
    </row>
    <row r="392" spans="1:8" ht="16" x14ac:dyDescent="0.2">
      <c r="A392" s="192" t="str">
        <f t="shared" si="5"/>
        <v xml:space="preserve"> </v>
      </c>
      <c r="B392" s="182" t="s">
        <v>5702</v>
      </c>
      <c r="C392" s="182" t="s">
        <v>5703</v>
      </c>
      <c r="D392" s="182" t="s">
        <v>5704</v>
      </c>
      <c r="E392" s="182" t="s">
        <v>2216</v>
      </c>
      <c r="F392" s="183">
        <v>43205</v>
      </c>
      <c r="G392" s="182" t="s">
        <v>5705</v>
      </c>
      <c r="H392" s="184">
        <v>6147228436</v>
      </c>
    </row>
    <row r="393" spans="1:8" ht="16" x14ac:dyDescent="0.2">
      <c r="A393" s="192" t="str">
        <f t="shared" si="5"/>
        <v xml:space="preserve"> </v>
      </c>
      <c r="B393" s="182" t="s">
        <v>5706</v>
      </c>
      <c r="C393" s="182" t="s">
        <v>5707</v>
      </c>
      <c r="D393" s="182" t="s">
        <v>5694</v>
      </c>
      <c r="E393" s="182" t="s">
        <v>2216</v>
      </c>
      <c r="F393" s="183">
        <v>43215</v>
      </c>
      <c r="G393" s="182" t="s">
        <v>5708</v>
      </c>
      <c r="H393" s="184">
        <v>6144667264</v>
      </c>
    </row>
    <row r="394" spans="1:8" ht="16" x14ac:dyDescent="0.2">
      <c r="A394" s="192" t="str">
        <f t="shared" si="5"/>
        <v>Oklahoma</v>
      </c>
      <c r="B394" s="182" t="s">
        <v>5709</v>
      </c>
      <c r="C394" s="182" t="s">
        <v>5710</v>
      </c>
      <c r="D394" s="182" t="s">
        <v>5711</v>
      </c>
      <c r="E394" s="182" t="s">
        <v>2275</v>
      </c>
      <c r="F394" s="183">
        <v>73013</v>
      </c>
      <c r="G394" s="182" t="s">
        <v>5712</v>
      </c>
      <c r="H394" s="184" t="s">
        <v>5713</v>
      </c>
    </row>
    <row r="395" spans="1:8" ht="16" x14ac:dyDescent="0.2">
      <c r="A395" s="192" t="str">
        <f t="shared" si="5"/>
        <v xml:space="preserve"> </v>
      </c>
      <c r="B395" s="182" t="s">
        <v>5714</v>
      </c>
      <c r="C395" s="182" t="s">
        <v>5715</v>
      </c>
      <c r="D395" s="182" t="s">
        <v>5716</v>
      </c>
      <c r="E395" s="182" t="s">
        <v>2275</v>
      </c>
      <c r="F395" s="183">
        <v>74115</v>
      </c>
      <c r="G395" s="182" t="s">
        <v>5717</v>
      </c>
      <c r="H395" s="184">
        <v>9185087103</v>
      </c>
    </row>
    <row r="396" spans="1:8" ht="16" x14ac:dyDescent="0.2">
      <c r="A396" s="192" t="str">
        <f t="shared" si="5"/>
        <v xml:space="preserve"> </v>
      </c>
      <c r="B396" s="182" t="s">
        <v>5718</v>
      </c>
      <c r="C396" s="182" t="s">
        <v>5719</v>
      </c>
      <c r="D396" s="182" t="s">
        <v>5716</v>
      </c>
      <c r="E396" s="182" t="s">
        <v>5720</v>
      </c>
      <c r="F396" s="183">
        <v>74120</v>
      </c>
      <c r="G396" s="182" t="s">
        <v>5721</v>
      </c>
      <c r="H396" s="184">
        <v>9184255858</v>
      </c>
    </row>
    <row r="397" spans="1:8" ht="16" x14ac:dyDescent="0.2">
      <c r="A397" s="192" t="str">
        <f t="shared" ref="A397:A457" si="6">IF(E397=E396," ",E397)</f>
        <v xml:space="preserve"> </v>
      </c>
      <c r="B397" s="182" t="s">
        <v>5722</v>
      </c>
      <c r="C397" s="182" t="s">
        <v>5723</v>
      </c>
      <c r="D397" s="182" t="s">
        <v>5724</v>
      </c>
      <c r="E397" s="182" t="s">
        <v>2275</v>
      </c>
      <c r="F397" s="183">
        <v>73534</v>
      </c>
      <c r="G397" s="182" t="s">
        <v>5725</v>
      </c>
      <c r="H397" s="184">
        <v>5802525324</v>
      </c>
    </row>
    <row r="398" spans="1:8" ht="16" x14ac:dyDescent="0.2">
      <c r="A398" s="192" t="str">
        <f t="shared" si="6"/>
        <v xml:space="preserve"> </v>
      </c>
      <c r="B398" s="182" t="s">
        <v>5726</v>
      </c>
      <c r="C398" s="182" t="s">
        <v>5727</v>
      </c>
      <c r="D398" s="182" t="s">
        <v>5728</v>
      </c>
      <c r="E398" s="182" t="s">
        <v>2275</v>
      </c>
      <c r="F398" s="183">
        <v>73118</v>
      </c>
      <c r="G398" s="182" t="s">
        <v>5729</v>
      </c>
      <c r="H398" s="184">
        <v>4057596362</v>
      </c>
    </row>
    <row r="399" spans="1:8" ht="16" x14ac:dyDescent="0.2">
      <c r="A399" s="192" t="str">
        <f t="shared" si="6"/>
        <v xml:space="preserve"> </v>
      </c>
      <c r="B399" s="182" t="s">
        <v>5730</v>
      </c>
      <c r="C399" s="182" t="s">
        <v>5730</v>
      </c>
      <c r="D399" s="182" t="s">
        <v>5716</v>
      </c>
      <c r="E399" s="182" t="s">
        <v>2275</v>
      </c>
      <c r="F399" s="183">
        <v>74112</v>
      </c>
      <c r="G399" s="182" t="s">
        <v>5731</v>
      </c>
      <c r="H399" s="184">
        <v>19188582348</v>
      </c>
    </row>
    <row r="400" spans="1:8" ht="16" x14ac:dyDescent="0.2">
      <c r="A400" s="192" t="str">
        <f t="shared" si="6"/>
        <v xml:space="preserve"> </v>
      </c>
      <c r="B400" s="182" t="s">
        <v>5732</v>
      </c>
      <c r="C400" s="182" t="s">
        <v>5733</v>
      </c>
      <c r="D400" s="182" t="s">
        <v>5716</v>
      </c>
      <c r="E400" s="182" t="s">
        <v>2275</v>
      </c>
      <c r="F400" s="183">
        <v>74120</v>
      </c>
      <c r="G400" s="182" t="s">
        <v>5734</v>
      </c>
      <c r="H400" s="184" t="s">
        <v>5735</v>
      </c>
    </row>
    <row r="401" spans="1:8" ht="16" x14ac:dyDescent="0.2">
      <c r="A401" s="192" t="str">
        <f t="shared" si="6"/>
        <v xml:space="preserve"> </v>
      </c>
      <c r="B401" s="182" t="s">
        <v>5736</v>
      </c>
      <c r="C401" s="182" t="s">
        <v>5737</v>
      </c>
      <c r="D401" s="182" t="s">
        <v>5728</v>
      </c>
      <c r="E401" s="182" t="s">
        <v>2275</v>
      </c>
      <c r="F401" s="183">
        <v>73106</v>
      </c>
      <c r="G401" s="182" t="s">
        <v>5738</v>
      </c>
      <c r="H401" s="184" t="s">
        <v>5739</v>
      </c>
    </row>
    <row r="402" spans="1:8" ht="16" x14ac:dyDescent="0.2">
      <c r="A402" s="192" t="str">
        <f t="shared" si="6"/>
        <v xml:space="preserve"> </v>
      </c>
      <c r="B402" s="182" t="s">
        <v>5740</v>
      </c>
      <c r="C402" s="182" t="s">
        <v>5741</v>
      </c>
      <c r="D402" s="182" t="s">
        <v>5716</v>
      </c>
      <c r="E402" s="182" t="s">
        <v>2275</v>
      </c>
      <c r="F402" s="183">
        <v>74110</v>
      </c>
      <c r="G402" s="182" t="s">
        <v>5742</v>
      </c>
      <c r="H402" s="184">
        <v>9185082701</v>
      </c>
    </row>
    <row r="403" spans="1:8" ht="16" x14ac:dyDescent="0.2">
      <c r="A403" s="192" t="str">
        <f t="shared" si="6"/>
        <v>Oregon</v>
      </c>
      <c r="B403" s="182" t="s">
        <v>5743</v>
      </c>
      <c r="C403" s="182" t="s">
        <v>5744</v>
      </c>
      <c r="D403" s="182" t="s">
        <v>4905</v>
      </c>
      <c r="E403" s="182" t="s">
        <v>2390</v>
      </c>
      <c r="F403" s="183">
        <v>97205</v>
      </c>
      <c r="G403" s="182" t="s">
        <v>5745</v>
      </c>
      <c r="H403" s="184">
        <v>5035258454</v>
      </c>
    </row>
    <row r="404" spans="1:8" ht="16" x14ac:dyDescent="0.2">
      <c r="A404" s="192" t="str">
        <f t="shared" si="6"/>
        <v xml:space="preserve"> </v>
      </c>
      <c r="B404" s="182" t="s">
        <v>6728</v>
      </c>
      <c r="C404" s="182" t="s">
        <v>5746</v>
      </c>
      <c r="D404" s="182" t="s">
        <v>5747</v>
      </c>
      <c r="E404" s="182" t="s">
        <v>2390</v>
      </c>
      <c r="F404" s="183">
        <v>97501</v>
      </c>
      <c r="G404" s="182" t="s">
        <v>5748</v>
      </c>
      <c r="H404" s="184">
        <v>5417797292</v>
      </c>
    </row>
    <row r="405" spans="1:8" ht="16" x14ac:dyDescent="0.2">
      <c r="A405" s="192" t="str">
        <f t="shared" si="6"/>
        <v xml:space="preserve"> </v>
      </c>
      <c r="B405" s="182" t="s">
        <v>5749</v>
      </c>
      <c r="C405" s="182" t="s">
        <v>5750</v>
      </c>
      <c r="D405" s="182" t="s">
        <v>5751</v>
      </c>
      <c r="E405" s="182" t="s">
        <v>2390</v>
      </c>
      <c r="F405" s="183">
        <v>97401</v>
      </c>
      <c r="G405" s="182" t="s">
        <v>5752</v>
      </c>
      <c r="H405" s="184" t="s">
        <v>5753</v>
      </c>
    </row>
    <row r="406" spans="1:8" ht="16" x14ac:dyDescent="0.2">
      <c r="A406" s="192" t="str">
        <f t="shared" si="6"/>
        <v xml:space="preserve"> </v>
      </c>
      <c r="B406" s="182" t="s">
        <v>5754</v>
      </c>
      <c r="C406" s="182" t="s">
        <v>5755</v>
      </c>
      <c r="D406" s="182" t="s">
        <v>5756</v>
      </c>
      <c r="E406" s="182" t="s">
        <v>2390</v>
      </c>
      <c r="F406" s="183">
        <v>97205</v>
      </c>
      <c r="G406" s="182" t="s">
        <v>5757</v>
      </c>
      <c r="H406" s="184" t="s">
        <v>4177</v>
      </c>
    </row>
    <row r="407" spans="1:8" ht="16" x14ac:dyDescent="0.2">
      <c r="A407" s="192" t="str">
        <f t="shared" si="6"/>
        <v xml:space="preserve"> </v>
      </c>
      <c r="B407" s="182" t="s">
        <v>5758</v>
      </c>
      <c r="C407" s="182" t="s">
        <v>5759</v>
      </c>
      <c r="D407" s="182" t="s">
        <v>5751</v>
      </c>
      <c r="E407" s="182" t="s">
        <v>2390</v>
      </c>
      <c r="F407" s="183">
        <v>97401</v>
      </c>
      <c r="G407" s="182" t="s">
        <v>5760</v>
      </c>
      <c r="H407" s="184">
        <v>5416864890</v>
      </c>
    </row>
    <row r="408" spans="1:8" ht="16" x14ac:dyDescent="0.2">
      <c r="A408" s="192" t="str">
        <f t="shared" si="6"/>
        <v>Pennsylvania</v>
      </c>
      <c r="B408" s="182" t="s">
        <v>6729</v>
      </c>
      <c r="C408" s="182" t="s">
        <v>5761</v>
      </c>
      <c r="D408" s="182" t="s">
        <v>5762</v>
      </c>
      <c r="E408" s="182" t="s">
        <v>2395</v>
      </c>
      <c r="F408" s="183">
        <v>17402</v>
      </c>
      <c r="G408" s="182" t="s">
        <v>5763</v>
      </c>
      <c r="H408" s="184">
        <v>17200000000000</v>
      </c>
    </row>
    <row r="409" spans="1:8" ht="16" x14ac:dyDescent="0.2">
      <c r="A409" s="192" t="str">
        <f t="shared" si="6"/>
        <v xml:space="preserve"> </v>
      </c>
      <c r="B409" s="182" t="s">
        <v>5764</v>
      </c>
      <c r="C409" s="182" t="s">
        <v>5765</v>
      </c>
      <c r="D409" s="182" t="s">
        <v>5766</v>
      </c>
      <c r="E409" s="182" t="s">
        <v>2395</v>
      </c>
      <c r="F409" s="183">
        <v>19102</v>
      </c>
      <c r="G409" s="182" t="s">
        <v>5767</v>
      </c>
      <c r="H409" s="184" t="s">
        <v>4177</v>
      </c>
    </row>
    <row r="410" spans="1:8" ht="16" x14ac:dyDescent="0.2">
      <c r="A410" s="192" t="str">
        <f t="shared" si="6"/>
        <v xml:space="preserve"> </v>
      </c>
      <c r="B410" s="182" t="s">
        <v>5768</v>
      </c>
      <c r="C410" s="182" t="s">
        <v>5769</v>
      </c>
      <c r="D410" s="182" t="s">
        <v>5766</v>
      </c>
      <c r="E410" s="182" t="s">
        <v>2395</v>
      </c>
      <c r="F410" s="183">
        <v>19102</v>
      </c>
      <c r="G410" s="182" t="s">
        <v>5770</v>
      </c>
      <c r="H410" s="184">
        <v>2157013203</v>
      </c>
    </row>
    <row r="411" spans="1:8" ht="16" x14ac:dyDescent="0.2">
      <c r="A411" s="192" t="str">
        <f t="shared" si="6"/>
        <v xml:space="preserve"> </v>
      </c>
      <c r="B411" s="182" t="s">
        <v>5771</v>
      </c>
      <c r="C411" s="182" t="s">
        <v>5772</v>
      </c>
      <c r="D411" s="182" t="s">
        <v>5773</v>
      </c>
      <c r="E411" s="182" t="s">
        <v>2395</v>
      </c>
      <c r="F411" s="183">
        <v>17103</v>
      </c>
      <c r="G411" s="182" t="s">
        <v>5774</v>
      </c>
      <c r="H411" s="184" t="s">
        <v>5775</v>
      </c>
    </row>
    <row r="412" spans="1:8" ht="16" x14ac:dyDescent="0.2">
      <c r="A412" s="192" t="str">
        <f t="shared" si="6"/>
        <v xml:space="preserve"> </v>
      </c>
      <c r="B412" s="182" t="s">
        <v>5776</v>
      </c>
      <c r="C412" s="182" t="s">
        <v>5777</v>
      </c>
      <c r="D412" s="182" t="s">
        <v>5766</v>
      </c>
      <c r="E412" s="182" t="s">
        <v>2395</v>
      </c>
      <c r="F412" s="183">
        <v>19107</v>
      </c>
      <c r="G412" s="182" t="s">
        <v>5778</v>
      </c>
      <c r="H412" s="184">
        <v>2155879377</v>
      </c>
    </row>
    <row r="413" spans="1:8" ht="16" x14ac:dyDescent="0.2">
      <c r="A413" s="192" t="str">
        <f t="shared" si="6"/>
        <v xml:space="preserve"> </v>
      </c>
      <c r="B413" s="182" t="s">
        <v>5779</v>
      </c>
      <c r="C413" s="182" t="s">
        <v>5780</v>
      </c>
      <c r="D413" s="182" t="s">
        <v>5766</v>
      </c>
      <c r="E413" s="182" t="s">
        <v>2395</v>
      </c>
      <c r="F413" s="183">
        <v>19102</v>
      </c>
      <c r="G413" s="182" t="s">
        <v>5781</v>
      </c>
      <c r="H413" s="184">
        <v>2155239585</v>
      </c>
    </row>
    <row r="414" spans="1:8" ht="16" x14ac:dyDescent="0.2">
      <c r="A414" s="192" t="str">
        <f t="shared" si="6"/>
        <v xml:space="preserve"> </v>
      </c>
      <c r="B414" s="182" t="s">
        <v>5782</v>
      </c>
      <c r="C414" s="182" t="s">
        <v>5783</v>
      </c>
      <c r="D414" s="182" t="s">
        <v>5784</v>
      </c>
      <c r="E414" s="182" t="s">
        <v>2395</v>
      </c>
      <c r="F414" s="183">
        <v>15221</v>
      </c>
      <c r="G414" s="182" t="s">
        <v>5785</v>
      </c>
      <c r="H414" s="184" t="s">
        <v>4177</v>
      </c>
    </row>
    <row r="415" spans="1:8" ht="16" x14ac:dyDescent="0.2">
      <c r="A415" s="192" t="str">
        <f t="shared" si="6"/>
        <v xml:space="preserve"> </v>
      </c>
      <c r="B415" s="182" t="s">
        <v>5786</v>
      </c>
      <c r="C415" s="182" t="s">
        <v>5787</v>
      </c>
      <c r="D415" s="182" t="s">
        <v>5766</v>
      </c>
      <c r="E415" s="182" t="s">
        <v>2395</v>
      </c>
      <c r="F415" s="183">
        <v>19103</v>
      </c>
      <c r="G415" s="182" t="s">
        <v>5788</v>
      </c>
      <c r="H415" s="184" t="s">
        <v>5789</v>
      </c>
    </row>
    <row r="416" spans="1:8" ht="16" x14ac:dyDescent="0.2">
      <c r="A416" s="192" t="str">
        <f t="shared" si="6"/>
        <v xml:space="preserve"> </v>
      </c>
      <c r="B416" s="182" t="s">
        <v>5790</v>
      </c>
      <c r="C416" s="182" t="s">
        <v>5791</v>
      </c>
      <c r="D416" s="182" t="s">
        <v>5766</v>
      </c>
      <c r="E416" s="182" t="s">
        <v>2395</v>
      </c>
      <c r="F416" s="183">
        <v>19145</v>
      </c>
      <c r="G416" s="182" t="s">
        <v>5792</v>
      </c>
      <c r="H416" s="184" t="s">
        <v>5793</v>
      </c>
    </row>
    <row r="417" spans="1:8" ht="16" x14ac:dyDescent="0.2">
      <c r="A417" s="192" t="str">
        <f t="shared" si="6"/>
        <v xml:space="preserve"> </v>
      </c>
      <c r="B417" s="182" t="s">
        <v>5794</v>
      </c>
      <c r="C417" s="182" t="s">
        <v>5795</v>
      </c>
      <c r="D417" s="182" t="s">
        <v>5796</v>
      </c>
      <c r="E417" s="182" t="s">
        <v>2395</v>
      </c>
      <c r="F417" s="183">
        <v>15219</v>
      </c>
      <c r="G417" s="182" t="s">
        <v>5797</v>
      </c>
      <c r="H417" s="184">
        <v>4123913100</v>
      </c>
    </row>
    <row r="418" spans="1:8" ht="16" x14ac:dyDescent="0.2">
      <c r="A418" s="192" t="str">
        <f t="shared" si="6"/>
        <v xml:space="preserve"> </v>
      </c>
      <c r="B418" s="182" t="s">
        <v>5798</v>
      </c>
      <c r="C418" s="182" t="s">
        <v>5799</v>
      </c>
      <c r="D418" s="182" t="s">
        <v>5800</v>
      </c>
      <c r="E418" s="182" t="s">
        <v>2395</v>
      </c>
      <c r="F418" s="183">
        <v>15022</v>
      </c>
      <c r="G418" s="182" t="s">
        <v>5801</v>
      </c>
      <c r="H418" s="184" t="s">
        <v>5802</v>
      </c>
    </row>
    <row r="419" spans="1:8" ht="16" x14ac:dyDescent="0.2">
      <c r="A419" s="192" t="str">
        <f t="shared" si="6"/>
        <v xml:space="preserve"> </v>
      </c>
      <c r="B419" s="182" t="s">
        <v>5803</v>
      </c>
      <c r="C419" s="182" t="s">
        <v>5804</v>
      </c>
      <c r="D419" s="182" t="s">
        <v>5766</v>
      </c>
      <c r="E419" s="182" t="s">
        <v>2395</v>
      </c>
      <c r="F419" s="183">
        <v>19103</v>
      </c>
      <c r="G419" s="182" t="s">
        <v>5805</v>
      </c>
      <c r="H419" s="184" t="s">
        <v>5806</v>
      </c>
    </row>
    <row r="420" spans="1:8" ht="16" x14ac:dyDescent="0.2">
      <c r="A420" s="192" t="str">
        <f t="shared" si="6"/>
        <v xml:space="preserve"> </v>
      </c>
      <c r="B420" s="182" t="s">
        <v>5807</v>
      </c>
      <c r="C420" s="182" t="s">
        <v>5808</v>
      </c>
      <c r="D420" s="182" t="s">
        <v>5766</v>
      </c>
      <c r="E420" s="182" t="s">
        <v>2395</v>
      </c>
      <c r="F420" s="183">
        <v>19106</v>
      </c>
      <c r="G420" s="182" t="s">
        <v>5809</v>
      </c>
      <c r="H420" s="184">
        <v>2158320927</v>
      </c>
    </row>
    <row r="421" spans="1:8" ht="16" x14ac:dyDescent="0.2">
      <c r="A421" s="192" t="str">
        <f t="shared" si="6"/>
        <v xml:space="preserve"> </v>
      </c>
      <c r="B421" s="182" t="s">
        <v>6730</v>
      </c>
      <c r="C421" s="182" t="s">
        <v>5810</v>
      </c>
      <c r="D421" s="182" t="s">
        <v>5811</v>
      </c>
      <c r="E421" s="182" t="s">
        <v>2395</v>
      </c>
      <c r="F421" s="183">
        <v>16601</v>
      </c>
      <c r="G421" s="182" t="s">
        <v>5812</v>
      </c>
      <c r="H421" s="184">
        <v>8149443583</v>
      </c>
    </row>
    <row r="422" spans="1:8" ht="16" x14ac:dyDescent="0.2">
      <c r="A422" s="192" t="str">
        <f t="shared" si="6"/>
        <v xml:space="preserve"> </v>
      </c>
      <c r="B422" s="182" t="s">
        <v>5813</v>
      </c>
      <c r="C422" s="182" t="s">
        <v>5814</v>
      </c>
      <c r="D422" s="182" t="s">
        <v>5815</v>
      </c>
      <c r="E422" s="182" t="s">
        <v>2395</v>
      </c>
      <c r="F422" s="183" t="s">
        <v>4177</v>
      </c>
      <c r="G422" s="182" t="s">
        <v>5816</v>
      </c>
      <c r="H422" s="184" t="s">
        <v>5817</v>
      </c>
    </row>
    <row r="423" spans="1:8" ht="16" x14ac:dyDescent="0.2">
      <c r="A423" s="192" t="str">
        <f t="shared" si="6"/>
        <v xml:space="preserve"> </v>
      </c>
      <c r="B423" s="182" t="s">
        <v>5818</v>
      </c>
      <c r="C423" s="182" t="s">
        <v>5819</v>
      </c>
      <c r="D423" s="182" t="s">
        <v>5766</v>
      </c>
      <c r="E423" s="182" t="s">
        <v>2395</v>
      </c>
      <c r="F423" s="183">
        <v>19123</v>
      </c>
      <c r="G423" s="182" t="s">
        <v>5820</v>
      </c>
      <c r="H423" s="184">
        <v>12157330878</v>
      </c>
    </row>
    <row r="424" spans="1:8" ht="16" x14ac:dyDescent="0.2">
      <c r="A424" s="192" t="str">
        <f t="shared" si="6"/>
        <v xml:space="preserve"> </v>
      </c>
      <c r="B424" s="182" t="s">
        <v>5821</v>
      </c>
      <c r="C424" s="182" t="s">
        <v>5822</v>
      </c>
      <c r="D424" s="182" t="s">
        <v>5823</v>
      </c>
      <c r="E424" s="182" t="s">
        <v>2395</v>
      </c>
      <c r="F424" s="183">
        <v>17837</v>
      </c>
      <c r="G424" s="182" t="s">
        <v>5824</v>
      </c>
      <c r="H424" s="184">
        <v>5706874490</v>
      </c>
    </row>
    <row r="425" spans="1:8" ht="16" x14ac:dyDescent="0.2">
      <c r="A425" s="192" t="s">
        <v>2445</v>
      </c>
      <c r="B425" s="182" t="s">
        <v>6740</v>
      </c>
      <c r="C425" s="182"/>
      <c r="D425" s="182"/>
      <c r="E425" s="182"/>
      <c r="F425" s="183"/>
      <c r="G425" s="182"/>
      <c r="H425" s="184"/>
    </row>
    <row r="426" spans="1:8" ht="16" x14ac:dyDescent="0.2">
      <c r="A426" s="192" t="str">
        <f t="shared" si="6"/>
        <v>Rhode Island</v>
      </c>
      <c r="B426" s="182" t="s">
        <v>5826</v>
      </c>
      <c r="C426" s="182" t="s">
        <v>5827</v>
      </c>
      <c r="D426" s="182" t="s">
        <v>5828</v>
      </c>
      <c r="E426" s="182" t="s">
        <v>2483</v>
      </c>
      <c r="F426" s="183">
        <v>2888</v>
      </c>
      <c r="G426" s="182" t="s">
        <v>5829</v>
      </c>
      <c r="H426" s="184" t="s">
        <v>5830</v>
      </c>
    </row>
    <row r="427" spans="1:8" ht="16" x14ac:dyDescent="0.2">
      <c r="A427" s="192" t="str">
        <f t="shared" si="6"/>
        <v>South Carolina</v>
      </c>
      <c r="B427" s="182" t="s">
        <v>5832</v>
      </c>
      <c r="C427" s="182" t="s">
        <v>5833</v>
      </c>
      <c r="D427" s="182" t="s">
        <v>5003</v>
      </c>
      <c r="E427" s="182" t="s">
        <v>2523</v>
      </c>
      <c r="F427" s="183">
        <v>29201</v>
      </c>
      <c r="G427" s="182" t="s">
        <v>5834</v>
      </c>
      <c r="H427" s="184">
        <v>8037791113</v>
      </c>
    </row>
    <row r="428" spans="1:8" ht="16" x14ac:dyDescent="0.2">
      <c r="A428" s="192" t="str">
        <f t="shared" si="6"/>
        <v xml:space="preserve"> </v>
      </c>
      <c r="B428" s="182" t="s">
        <v>5835</v>
      </c>
      <c r="C428" s="182" t="s">
        <v>5836</v>
      </c>
      <c r="D428" s="182" t="s">
        <v>5837</v>
      </c>
      <c r="E428" s="182" t="s">
        <v>2523</v>
      </c>
      <c r="F428" s="183" t="s">
        <v>5838</v>
      </c>
      <c r="G428" s="182" t="s">
        <v>5839</v>
      </c>
      <c r="H428" s="184" t="s">
        <v>5840</v>
      </c>
    </row>
    <row r="429" spans="1:8" ht="16" x14ac:dyDescent="0.2">
      <c r="A429" s="192" t="str">
        <f t="shared" si="6"/>
        <v xml:space="preserve"> </v>
      </c>
      <c r="B429" s="182" t="s">
        <v>5841</v>
      </c>
      <c r="C429" s="182" t="s">
        <v>5842</v>
      </c>
      <c r="D429" s="182" t="s">
        <v>5843</v>
      </c>
      <c r="E429" s="182" t="s">
        <v>2523</v>
      </c>
      <c r="F429" s="183">
        <v>29407</v>
      </c>
      <c r="G429" s="182" t="s">
        <v>5844</v>
      </c>
      <c r="H429" s="184" t="s">
        <v>5845</v>
      </c>
    </row>
    <row r="430" spans="1:8" ht="16" x14ac:dyDescent="0.2">
      <c r="A430" s="192" t="str">
        <f t="shared" si="6"/>
        <v xml:space="preserve"> </v>
      </c>
      <c r="B430" s="182" t="s">
        <v>5846</v>
      </c>
      <c r="C430" s="182" t="s">
        <v>5847</v>
      </c>
      <c r="D430" s="182" t="s">
        <v>5003</v>
      </c>
      <c r="E430" s="182" t="s">
        <v>2523</v>
      </c>
      <c r="F430" s="183">
        <v>29204</v>
      </c>
      <c r="G430" s="182" t="s">
        <v>5848</v>
      </c>
      <c r="H430" s="184" t="s">
        <v>5849</v>
      </c>
    </row>
    <row r="431" spans="1:8" ht="16" x14ac:dyDescent="0.2">
      <c r="A431" s="192" t="str">
        <f t="shared" si="6"/>
        <v xml:space="preserve"> </v>
      </c>
      <c r="B431" s="182" t="s">
        <v>5850</v>
      </c>
      <c r="C431" s="182" t="s">
        <v>5851</v>
      </c>
      <c r="D431" s="182" t="s">
        <v>5852</v>
      </c>
      <c r="E431" s="182" t="s">
        <v>2523</v>
      </c>
      <c r="F431" s="183">
        <v>29405</v>
      </c>
      <c r="G431" s="182" t="s">
        <v>5853</v>
      </c>
      <c r="H431" s="184" t="s">
        <v>5854</v>
      </c>
    </row>
    <row r="432" spans="1:8" ht="16" x14ac:dyDescent="0.2">
      <c r="A432" s="192" t="str">
        <f t="shared" si="6"/>
        <v xml:space="preserve"> </v>
      </c>
      <c r="B432" s="182" t="s">
        <v>5855</v>
      </c>
      <c r="C432" s="182" t="s">
        <v>5856</v>
      </c>
      <c r="D432" s="182" t="s">
        <v>5277</v>
      </c>
      <c r="E432" s="182" t="s">
        <v>2523</v>
      </c>
      <c r="F432" s="183">
        <v>29601</v>
      </c>
      <c r="G432" s="182" t="s">
        <v>5857</v>
      </c>
      <c r="H432" s="184" t="s">
        <v>5858</v>
      </c>
    </row>
    <row r="433" spans="1:8" ht="16" x14ac:dyDescent="0.2">
      <c r="A433" s="192" t="str">
        <f t="shared" si="6"/>
        <v xml:space="preserve"> </v>
      </c>
      <c r="B433" s="182" t="s">
        <v>5859</v>
      </c>
      <c r="C433" s="182" t="s">
        <v>5860</v>
      </c>
      <c r="D433" s="182" t="s">
        <v>5843</v>
      </c>
      <c r="E433" s="182" t="s">
        <v>2523</v>
      </c>
      <c r="F433" s="183">
        <v>29401</v>
      </c>
      <c r="G433" s="182" t="s">
        <v>5861</v>
      </c>
      <c r="H433" s="184">
        <v>8438536456</v>
      </c>
    </row>
    <row r="434" spans="1:8" ht="16" x14ac:dyDescent="0.2">
      <c r="A434" s="192" t="str">
        <f t="shared" si="6"/>
        <v xml:space="preserve"> </v>
      </c>
      <c r="B434" s="182" t="s">
        <v>5862</v>
      </c>
      <c r="C434" s="182" t="s">
        <v>5863</v>
      </c>
      <c r="D434" s="182" t="s">
        <v>5864</v>
      </c>
      <c r="E434" s="182" t="s">
        <v>2523</v>
      </c>
      <c r="F434" s="183" t="s">
        <v>5865</v>
      </c>
      <c r="G434" s="182" t="s">
        <v>5866</v>
      </c>
      <c r="H434" s="184" t="s">
        <v>5867</v>
      </c>
    </row>
    <row r="435" spans="1:8" ht="16" x14ac:dyDescent="0.2">
      <c r="A435" s="192" t="str">
        <f t="shared" si="6"/>
        <v xml:space="preserve"> </v>
      </c>
      <c r="B435" s="182" t="s">
        <v>6731</v>
      </c>
      <c r="C435" s="182" t="s">
        <v>5868</v>
      </c>
      <c r="D435" s="182" t="s">
        <v>5003</v>
      </c>
      <c r="E435" s="182" t="s">
        <v>2523</v>
      </c>
      <c r="F435" s="183">
        <v>29203</v>
      </c>
      <c r="G435" s="211" t="s">
        <v>6732</v>
      </c>
      <c r="H435" s="184" t="s">
        <v>5869</v>
      </c>
    </row>
    <row r="436" spans="1:8" ht="16" x14ac:dyDescent="0.2">
      <c r="A436" s="192" t="str">
        <f t="shared" si="6"/>
        <v xml:space="preserve"> </v>
      </c>
      <c r="B436" s="182" t="s">
        <v>5870</v>
      </c>
      <c r="C436" s="182" t="s">
        <v>5871</v>
      </c>
      <c r="D436" s="182" t="s">
        <v>5003</v>
      </c>
      <c r="E436" s="182" t="s">
        <v>2523</v>
      </c>
      <c r="F436" s="183">
        <v>29204</v>
      </c>
      <c r="G436" s="182" t="s">
        <v>5872</v>
      </c>
      <c r="H436" s="184" t="s">
        <v>5873</v>
      </c>
    </row>
    <row r="437" spans="1:8" ht="16" x14ac:dyDescent="0.2">
      <c r="A437" s="192" t="str">
        <f t="shared" si="6"/>
        <v xml:space="preserve"> </v>
      </c>
      <c r="B437" s="182" t="s">
        <v>5874</v>
      </c>
      <c r="C437" s="182" t="s">
        <v>5875</v>
      </c>
      <c r="D437" s="182" t="s">
        <v>5876</v>
      </c>
      <c r="E437" s="182" t="s">
        <v>2523</v>
      </c>
      <c r="F437" s="183">
        <v>29440</v>
      </c>
      <c r="G437" s="182" t="s">
        <v>5877</v>
      </c>
      <c r="H437" s="184" t="s">
        <v>5878</v>
      </c>
    </row>
    <row r="438" spans="1:8" ht="16" x14ac:dyDescent="0.2">
      <c r="A438" s="192" t="str">
        <f t="shared" si="6"/>
        <v xml:space="preserve"> </v>
      </c>
      <c r="B438" s="182" t="s">
        <v>5879</v>
      </c>
      <c r="C438" s="182" t="s">
        <v>5880</v>
      </c>
      <c r="D438" s="182" t="s">
        <v>5003</v>
      </c>
      <c r="E438" s="182" t="s">
        <v>2523</v>
      </c>
      <c r="F438" s="183">
        <v>29201</v>
      </c>
      <c r="G438" s="182" t="s">
        <v>5881</v>
      </c>
      <c r="H438" s="184" t="s">
        <v>5882</v>
      </c>
    </row>
    <row r="439" spans="1:8" ht="16" x14ac:dyDescent="0.2">
      <c r="A439" s="192" t="str">
        <f t="shared" si="6"/>
        <v>South Dakota</v>
      </c>
      <c r="B439" s="182" t="s">
        <v>5883</v>
      </c>
      <c r="C439" s="182" t="s">
        <v>5884</v>
      </c>
      <c r="D439" s="182" t="s">
        <v>5885</v>
      </c>
      <c r="E439" s="182" t="s">
        <v>2574</v>
      </c>
      <c r="F439" s="183">
        <v>57501</v>
      </c>
      <c r="G439" s="182" t="s">
        <v>5886</v>
      </c>
      <c r="H439" s="184">
        <v>8552873510</v>
      </c>
    </row>
    <row r="440" spans="1:8" ht="16" x14ac:dyDescent="0.2">
      <c r="A440" s="192" t="str">
        <f t="shared" si="6"/>
        <v xml:space="preserve"> </v>
      </c>
      <c r="B440" s="182" t="s">
        <v>5887</v>
      </c>
      <c r="C440" s="182" t="s">
        <v>5888</v>
      </c>
      <c r="D440" s="182" t="s">
        <v>5885</v>
      </c>
      <c r="E440" s="182" t="s">
        <v>2574</v>
      </c>
      <c r="F440" s="183">
        <v>57501</v>
      </c>
      <c r="G440" s="211" t="s">
        <v>6733</v>
      </c>
      <c r="H440" s="184">
        <v>6052248294</v>
      </c>
    </row>
    <row r="441" spans="1:8" ht="16" x14ac:dyDescent="0.2">
      <c r="A441" s="192" t="str">
        <f t="shared" si="6"/>
        <v xml:space="preserve"> </v>
      </c>
      <c r="B441" s="182" t="s">
        <v>5889</v>
      </c>
      <c r="C441" s="182" t="s">
        <v>5890</v>
      </c>
      <c r="D441" s="182" t="s">
        <v>5891</v>
      </c>
      <c r="E441" s="182" t="s">
        <v>2574</v>
      </c>
      <c r="F441" s="183">
        <v>57104</v>
      </c>
      <c r="G441" s="182" t="s">
        <v>5892</v>
      </c>
      <c r="H441" s="184">
        <v>6057829560</v>
      </c>
    </row>
    <row r="442" spans="1:8" ht="16" x14ac:dyDescent="0.2">
      <c r="A442" s="192" t="str">
        <f t="shared" si="6"/>
        <v>Tennessee</v>
      </c>
      <c r="B442" s="182" t="s">
        <v>5894</v>
      </c>
      <c r="C442" s="182" t="s">
        <v>5895</v>
      </c>
      <c r="D442" s="182" t="s">
        <v>5896</v>
      </c>
      <c r="E442" s="182" t="s">
        <v>2602</v>
      </c>
      <c r="F442" s="183">
        <v>38103</v>
      </c>
      <c r="G442" s="182" t="s">
        <v>5897</v>
      </c>
      <c r="H442" s="184">
        <v>9013410264</v>
      </c>
    </row>
    <row r="443" spans="1:8" ht="16" x14ac:dyDescent="0.2">
      <c r="A443" s="192" t="str">
        <f t="shared" si="6"/>
        <v xml:space="preserve"> </v>
      </c>
      <c r="B443" s="185" t="s">
        <v>5898</v>
      </c>
      <c r="C443" s="182" t="s">
        <v>5899</v>
      </c>
      <c r="D443" s="182" t="s">
        <v>5900</v>
      </c>
      <c r="E443" s="182" t="s">
        <v>2602</v>
      </c>
      <c r="F443" s="183">
        <v>38506</v>
      </c>
      <c r="G443" s="182" t="s">
        <v>5901</v>
      </c>
      <c r="H443" s="184" t="s">
        <v>5902</v>
      </c>
    </row>
    <row r="444" spans="1:8" ht="16" x14ac:dyDescent="0.2">
      <c r="A444" s="192" t="str">
        <f t="shared" si="6"/>
        <v xml:space="preserve"> </v>
      </c>
      <c r="B444" s="182" t="s">
        <v>5903</v>
      </c>
      <c r="C444" s="182" t="s">
        <v>5904</v>
      </c>
      <c r="D444" s="182" t="s">
        <v>5905</v>
      </c>
      <c r="E444" s="182" t="s">
        <v>2602</v>
      </c>
      <c r="F444" s="183" t="s">
        <v>5906</v>
      </c>
      <c r="G444" s="182" t="s">
        <v>5907</v>
      </c>
      <c r="H444" s="184" t="s">
        <v>5908</v>
      </c>
    </row>
    <row r="445" spans="1:8" ht="16" x14ac:dyDescent="0.2">
      <c r="A445" s="192" t="str">
        <f t="shared" si="6"/>
        <v xml:space="preserve"> </v>
      </c>
      <c r="B445" s="182" t="s">
        <v>5909</v>
      </c>
      <c r="C445" s="182" t="s">
        <v>5910</v>
      </c>
      <c r="D445" s="182" t="s">
        <v>5911</v>
      </c>
      <c r="E445" s="182" t="s">
        <v>2602</v>
      </c>
      <c r="F445" s="183">
        <v>37915</v>
      </c>
      <c r="G445" s="182" t="s">
        <v>5912</v>
      </c>
      <c r="H445" s="184" t="s">
        <v>5913</v>
      </c>
    </row>
    <row r="446" spans="1:8" ht="16" x14ac:dyDescent="0.2">
      <c r="A446" s="192" t="str">
        <f t="shared" si="6"/>
        <v xml:space="preserve"> </v>
      </c>
      <c r="B446" s="182" t="s">
        <v>5914</v>
      </c>
      <c r="C446" s="182" t="s">
        <v>5915</v>
      </c>
      <c r="D446" s="182" t="s">
        <v>5916</v>
      </c>
      <c r="E446" s="182" t="s">
        <v>2602</v>
      </c>
      <c r="F446" s="183">
        <v>37228</v>
      </c>
      <c r="G446" s="182" t="s">
        <v>5917</v>
      </c>
      <c r="H446" s="184">
        <v>6157759684</v>
      </c>
    </row>
    <row r="447" spans="1:8" ht="16" x14ac:dyDescent="0.2">
      <c r="A447" s="192" t="str">
        <f t="shared" si="6"/>
        <v xml:space="preserve"> </v>
      </c>
      <c r="B447" s="182" t="s">
        <v>5918</v>
      </c>
      <c r="C447" s="182" t="s">
        <v>5919</v>
      </c>
      <c r="D447" s="182" t="s">
        <v>5920</v>
      </c>
      <c r="E447" s="182" t="s">
        <v>2602</v>
      </c>
      <c r="F447" s="183">
        <v>37412</v>
      </c>
      <c r="G447" s="182" t="s">
        <v>5921</v>
      </c>
      <c r="H447" s="184" t="s">
        <v>5922</v>
      </c>
    </row>
    <row r="448" spans="1:8" ht="16" x14ac:dyDescent="0.2">
      <c r="A448" s="192" t="str">
        <f t="shared" si="6"/>
        <v xml:space="preserve"> </v>
      </c>
      <c r="B448" s="182" t="s">
        <v>5923</v>
      </c>
      <c r="C448" s="182" t="s">
        <v>5924</v>
      </c>
      <c r="D448" s="182" t="s">
        <v>5916</v>
      </c>
      <c r="E448" s="182" t="s">
        <v>2602</v>
      </c>
      <c r="F448" s="183">
        <v>37212</v>
      </c>
      <c r="G448" s="182" t="s">
        <v>5925</v>
      </c>
      <c r="H448" s="184">
        <v>6152550331</v>
      </c>
    </row>
    <row r="449" spans="1:8" ht="16" x14ac:dyDescent="0.2">
      <c r="A449" s="192" t="str">
        <f t="shared" si="6"/>
        <v xml:space="preserve"> </v>
      </c>
      <c r="B449" s="182" t="s">
        <v>5926</v>
      </c>
      <c r="C449" s="182" t="s">
        <v>5927</v>
      </c>
      <c r="D449" s="182" t="s">
        <v>5916</v>
      </c>
      <c r="E449" s="182" t="s">
        <v>2602</v>
      </c>
      <c r="F449" s="183">
        <v>37211</v>
      </c>
      <c r="G449" s="182" t="s">
        <v>5928</v>
      </c>
      <c r="H449" s="184" t="s">
        <v>5929</v>
      </c>
    </row>
    <row r="450" spans="1:8" ht="16" x14ac:dyDescent="0.2">
      <c r="A450" s="192" t="str">
        <f t="shared" si="6"/>
        <v>Texas</v>
      </c>
      <c r="B450" s="182" t="s">
        <v>5930</v>
      </c>
      <c r="C450" s="185" t="s">
        <v>5931</v>
      </c>
      <c r="D450" s="182" t="s">
        <v>5932</v>
      </c>
      <c r="E450" s="182" t="s">
        <v>2668</v>
      </c>
      <c r="F450" s="183">
        <v>78752</v>
      </c>
      <c r="G450" s="182" t="s">
        <v>5933</v>
      </c>
      <c r="H450" s="184" t="s">
        <v>5934</v>
      </c>
    </row>
    <row r="451" spans="1:8" ht="16" x14ac:dyDescent="0.2">
      <c r="A451" s="192" t="str">
        <f t="shared" si="6"/>
        <v xml:space="preserve"> </v>
      </c>
      <c r="B451" s="182" t="s">
        <v>5935</v>
      </c>
      <c r="C451" s="185" t="s">
        <v>5936</v>
      </c>
      <c r="D451" s="182" t="s">
        <v>5932</v>
      </c>
      <c r="E451" s="182" t="s">
        <v>2668</v>
      </c>
      <c r="F451" s="183">
        <v>78754</v>
      </c>
      <c r="G451" s="182" t="s">
        <v>5937</v>
      </c>
      <c r="H451" s="184" t="s">
        <v>5938</v>
      </c>
    </row>
    <row r="452" spans="1:8" ht="16" x14ac:dyDescent="0.2">
      <c r="A452" s="192" t="str">
        <f t="shared" si="6"/>
        <v xml:space="preserve"> </v>
      </c>
      <c r="B452" s="182" t="s">
        <v>5939</v>
      </c>
      <c r="C452" s="185" t="s">
        <v>5940</v>
      </c>
      <c r="D452" s="182" t="s">
        <v>5941</v>
      </c>
      <c r="E452" s="182" t="s">
        <v>2668</v>
      </c>
      <c r="F452" s="183">
        <v>76401</v>
      </c>
      <c r="G452" s="182" t="s">
        <v>5942</v>
      </c>
      <c r="H452" s="184" t="s">
        <v>5943</v>
      </c>
    </row>
    <row r="453" spans="1:8" ht="16" x14ac:dyDescent="0.2">
      <c r="A453" s="192" t="str">
        <f t="shared" si="6"/>
        <v xml:space="preserve"> </v>
      </c>
      <c r="B453" s="182" t="s">
        <v>5944</v>
      </c>
      <c r="C453" s="182" t="s">
        <v>5945</v>
      </c>
      <c r="D453" s="182" t="s">
        <v>5946</v>
      </c>
      <c r="E453" s="182" t="s">
        <v>2668</v>
      </c>
      <c r="F453" s="183">
        <v>75418</v>
      </c>
      <c r="G453" s="182" t="s">
        <v>5947</v>
      </c>
      <c r="H453" s="184" t="s">
        <v>5948</v>
      </c>
    </row>
    <row r="454" spans="1:8" ht="16" x14ac:dyDescent="0.2">
      <c r="A454" s="192" t="str">
        <f t="shared" si="6"/>
        <v xml:space="preserve"> </v>
      </c>
      <c r="B454" s="182" t="s">
        <v>5949</v>
      </c>
      <c r="C454" s="182" t="s">
        <v>5950</v>
      </c>
      <c r="D454" s="182" t="s">
        <v>5951</v>
      </c>
      <c r="E454" s="182" t="s">
        <v>2668</v>
      </c>
      <c r="F454" s="183">
        <v>78064</v>
      </c>
      <c r="G454" s="182" t="s">
        <v>5952</v>
      </c>
      <c r="H454" s="184" t="s">
        <v>5953</v>
      </c>
    </row>
    <row r="455" spans="1:8" ht="16" x14ac:dyDescent="0.2">
      <c r="A455" s="192" t="str">
        <f t="shared" si="6"/>
        <v xml:space="preserve"> </v>
      </c>
      <c r="B455" s="182" t="s">
        <v>5954</v>
      </c>
      <c r="C455" s="182" t="s">
        <v>5955</v>
      </c>
      <c r="D455" s="182" t="s">
        <v>5956</v>
      </c>
      <c r="E455" s="182" t="s">
        <v>2668</v>
      </c>
      <c r="F455" s="183">
        <v>75061</v>
      </c>
      <c r="G455" s="182" t="s">
        <v>5957</v>
      </c>
      <c r="H455" s="184" t="s">
        <v>5958</v>
      </c>
    </row>
    <row r="456" spans="1:8" ht="16" x14ac:dyDescent="0.2">
      <c r="A456" s="192" t="str">
        <f t="shared" si="6"/>
        <v xml:space="preserve"> </v>
      </c>
      <c r="B456" s="182" t="s">
        <v>5959</v>
      </c>
      <c r="C456" s="182" t="s">
        <v>5960</v>
      </c>
      <c r="D456" s="182" t="s">
        <v>5932</v>
      </c>
      <c r="E456" s="182" t="s">
        <v>2668</v>
      </c>
      <c r="F456" s="183">
        <v>78760</v>
      </c>
      <c r="G456" s="182" t="s">
        <v>5961</v>
      </c>
      <c r="H456" s="184">
        <v>5123261988</v>
      </c>
    </row>
    <row r="457" spans="1:8" ht="16" x14ac:dyDescent="0.2">
      <c r="A457" s="192" t="str">
        <f t="shared" si="6"/>
        <v xml:space="preserve"> </v>
      </c>
      <c r="B457" s="182" t="s">
        <v>5962</v>
      </c>
      <c r="C457" s="182" t="s">
        <v>5963</v>
      </c>
      <c r="D457" s="182" t="s">
        <v>5964</v>
      </c>
      <c r="E457" s="182" t="s">
        <v>2668</v>
      </c>
      <c r="F457" s="183">
        <v>78751</v>
      </c>
      <c r="G457" s="182" t="s">
        <v>5965</v>
      </c>
      <c r="H457" s="184" t="s">
        <v>5966</v>
      </c>
    </row>
    <row r="458" spans="1:8" ht="16" x14ac:dyDescent="0.2">
      <c r="A458" s="192" t="str">
        <f t="shared" ref="A458:A521" si="7">IF(E458=E457," ",E458)</f>
        <v xml:space="preserve"> </v>
      </c>
      <c r="B458" s="182" t="s">
        <v>5967</v>
      </c>
      <c r="C458" s="185" t="s">
        <v>5968</v>
      </c>
      <c r="D458" s="182" t="s">
        <v>5969</v>
      </c>
      <c r="E458" s="182" t="s">
        <v>2668</v>
      </c>
      <c r="F458" s="183">
        <v>78040</v>
      </c>
      <c r="G458" s="182" t="s">
        <v>5970</v>
      </c>
      <c r="H458" s="184" t="s">
        <v>5971</v>
      </c>
    </row>
    <row r="459" spans="1:8" ht="16" x14ac:dyDescent="0.2">
      <c r="A459" s="192" t="str">
        <f t="shared" si="7"/>
        <v xml:space="preserve"> </v>
      </c>
      <c r="B459" s="182" t="s">
        <v>5972</v>
      </c>
      <c r="C459" s="182" t="s">
        <v>5973</v>
      </c>
      <c r="D459" s="182" t="s">
        <v>5974</v>
      </c>
      <c r="E459" s="182" t="s">
        <v>2668</v>
      </c>
      <c r="F459" s="183">
        <v>79401</v>
      </c>
      <c r="G459" s="182" t="s">
        <v>5975</v>
      </c>
      <c r="H459" s="184" t="s">
        <v>5976</v>
      </c>
    </row>
    <row r="460" spans="1:8" ht="16" x14ac:dyDescent="0.2">
      <c r="A460" s="192" t="str">
        <f t="shared" si="7"/>
        <v xml:space="preserve"> </v>
      </c>
      <c r="B460" s="182" t="s">
        <v>5977</v>
      </c>
      <c r="C460" s="182" t="s">
        <v>5978</v>
      </c>
      <c r="D460" s="182" t="s">
        <v>5979</v>
      </c>
      <c r="E460" s="182" t="s">
        <v>2668</v>
      </c>
      <c r="F460" s="183">
        <v>75247</v>
      </c>
      <c r="G460" s="182" t="s">
        <v>5980</v>
      </c>
      <c r="H460" s="184">
        <v>16827029170</v>
      </c>
    </row>
    <row r="461" spans="1:8" ht="16" x14ac:dyDescent="0.2">
      <c r="A461" s="192" t="str">
        <f t="shared" si="7"/>
        <v xml:space="preserve"> </v>
      </c>
      <c r="B461" s="182" t="s">
        <v>5981</v>
      </c>
      <c r="C461" s="182" t="s">
        <v>5982</v>
      </c>
      <c r="D461" s="182" t="s">
        <v>5983</v>
      </c>
      <c r="E461" s="182" t="s">
        <v>2668</v>
      </c>
      <c r="F461" s="183">
        <v>76036</v>
      </c>
      <c r="G461" s="182" t="s">
        <v>5984</v>
      </c>
      <c r="H461" s="184">
        <v>8173392407</v>
      </c>
    </row>
    <row r="462" spans="1:8" ht="16" x14ac:dyDescent="0.2">
      <c r="A462" s="192" t="str">
        <f t="shared" si="7"/>
        <v xml:space="preserve"> </v>
      </c>
      <c r="B462" s="182" t="s">
        <v>5985</v>
      </c>
      <c r="C462" s="182" t="s">
        <v>5986</v>
      </c>
      <c r="D462" s="182" t="s">
        <v>5987</v>
      </c>
      <c r="E462" s="182" t="s">
        <v>2668</v>
      </c>
      <c r="F462" s="183">
        <v>79903</v>
      </c>
      <c r="G462" s="182" t="s">
        <v>5988</v>
      </c>
      <c r="H462" s="184" t="s">
        <v>5989</v>
      </c>
    </row>
    <row r="463" spans="1:8" ht="16" x14ac:dyDescent="0.2">
      <c r="A463" s="192" t="str">
        <f t="shared" si="7"/>
        <v xml:space="preserve"> </v>
      </c>
      <c r="B463" s="182" t="s">
        <v>5990</v>
      </c>
      <c r="C463" s="182" t="s">
        <v>5991</v>
      </c>
      <c r="D463" s="182" t="s">
        <v>5992</v>
      </c>
      <c r="E463" s="182" t="s">
        <v>2668</v>
      </c>
      <c r="F463" s="183">
        <v>77090</v>
      </c>
      <c r="G463" s="182" t="s">
        <v>5993</v>
      </c>
      <c r="H463" s="184" t="s">
        <v>5994</v>
      </c>
    </row>
    <row r="464" spans="1:8" ht="16" x14ac:dyDescent="0.2">
      <c r="A464" s="192" t="str">
        <f t="shared" si="7"/>
        <v xml:space="preserve"> </v>
      </c>
      <c r="B464" s="182" t="s">
        <v>5995</v>
      </c>
      <c r="C464" s="185" t="s">
        <v>5996</v>
      </c>
      <c r="D464" s="182" t="s">
        <v>5997</v>
      </c>
      <c r="E464" s="182" t="s">
        <v>2668</v>
      </c>
      <c r="F464" s="183">
        <v>78521</v>
      </c>
      <c r="G464" s="182" t="s">
        <v>5998</v>
      </c>
      <c r="H464" s="184" t="s">
        <v>5999</v>
      </c>
    </row>
    <row r="465" spans="1:8" ht="16" x14ac:dyDescent="0.2">
      <c r="A465" s="192" t="str">
        <f t="shared" si="7"/>
        <v xml:space="preserve"> </v>
      </c>
      <c r="B465" s="182" t="s">
        <v>6000</v>
      </c>
      <c r="C465" s="182" t="s">
        <v>6001</v>
      </c>
      <c r="D465" s="182" t="s">
        <v>5979</v>
      </c>
      <c r="E465" s="182" t="s">
        <v>2668</v>
      </c>
      <c r="F465" s="183">
        <v>75226</v>
      </c>
      <c r="G465" s="182" t="s">
        <v>6002</v>
      </c>
      <c r="H465" s="184" t="s">
        <v>6003</v>
      </c>
    </row>
    <row r="466" spans="1:8" ht="16" x14ac:dyDescent="0.2">
      <c r="A466" s="192" t="str">
        <f t="shared" si="7"/>
        <v xml:space="preserve"> </v>
      </c>
      <c r="B466" s="182" t="s">
        <v>6004</v>
      </c>
      <c r="C466" s="182" t="s">
        <v>6005</v>
      </c>
      <c r="D466" s="182" t="s">
        <v>5932</v>
      </c>
      <c r="E466" s="182" t="s">
        <v>2668</v>
      </c>
      <c r="F466" s="183">
        <v>78714</v>
      </c>
      <c r="G466" s="182" t="s">
        <v>6006</v>
      </c>
      <c r="H466" s="184">
        <v>5124598252</v>
      </c>
    </row>
    <row r="467" spans="1:8" ht="16" x14ac:dyDescent="0.2">
      <c r="A467" s="192" t="str">
        <f t="shared" si="7"/>
        <v xml:space="preserve"> </v>
      </c>
      <c r="B467" s="182" t="s">
        <v>6007</v>
      </c>
      <c r="C467" s="182" t="s">
        <v>6008</v>
      </c>
      <c r="D467" s="182" t="s">
        <v>5987</v>
      </c>
      <c r="E467" s="182" t="s">
        <v>2668</v>
      </c>
      <c r="F467" s="183">
        <v>79915</v>
      </c>
      <c r="G467" s="182" t="s">
        <v>6009</v>
      </c>
      <c r="H467" s="184" t="s">
        <v>6010</v>
      </c>
    </row>
    <row r="468" spans="1:8" ht="16" x14ac:dyDescent="0.2">
      <c r="A468" s="192" t="str">
        <f t="shared" si="7"/>
        <v xml:space="preserve"> </v>
      </c>
      <c r="B468" s="182" t="s">
        <v>6011</v>
      </c>
      <c r="C468" s="182" t="s">
        <v>6012</v>
      </c>
      <c r="D468" s="182" t="s">
        <v>6013</v>
      </c>
      <c r="E468" s="182" t="s">
        <v>2668</v>
      </c>
      <c r="F468" s="183">
        <v>78028</v>
      </c>
      <c r="G468" s="182" t="s">
        <v>6014</v>
      </c>
      <c r="H468" s="184" t="s">
        <v>6015</v>
      </c>
    </row>
    <row r="469" spans="1:8" ht="16" x14ac:dyDescent="0.2">
      <c r="A469" s="192" t="str">
        <f t="shared" si="7"/>
        <v xml:space="preserve"> </v>
      </c>
      <c r="B469" s="182" t="s">
        <v>6016</v>
      </c>
      <c r="C469" s="182" t="s">
        <v>6017</v>
      </c>
      <c r="D469" s="182" t="s">
        <v>5979</v>
      </c>
      <c r="E469" s="182" t="s">
        <v>2668</v>
      </c>
      <c r="F469" s="183">
        <v>75201</v>
      </c>
      <c r="G469" s="182" t="s">
        <v>6018</v>
      </c>
      <c r="H469" s="184" t="s">
        <v>6019</v>
      </c>
    </row>
    <row r="470" spans="1:8" ht="16" x14ac:dyDescent="0.2">
      <c r="A470" s="192" t="str">
        <f t="shared" si="7"/>
        <v xml:space="preserve"> </v>
      </c>
      <c r="B470" s="182" t="s">
        <v>6020</v>
      </c>
      <c r="C470" s="182" t="s">
        <v>6021</v>
      </c>
      <c r="D470" s="182" t="s">
        <v>6022</v>
      </c>
      <c r="E470" s="182" t="s">
        <v>2668</v>
      </c>
      <c r="F470" s="183">
        <v>78654</v>
      </c>
      <c r="G470" s="182" t="s">
        <v>6023</v>
      </c>
      <c r="H470" s="184" t="s">
        <v>6024</v>
      </c>
    </row>
    <row r="471" spans="1:8" ht="16" x14ac:dyDescent="0.2">
      <c r="A471" s="192" t="str">
        <f t="shared" si="7"/>
        <v xml:space="preserve"> </v>
      </c>
      <c r="B471" s="182" t="s">
        <v>6025</v>
      </c>
      <c r="C471" s="182" t="s">
        <v>6026</v>
      </c>
      <c r="D471" s="182" t="s">
        <v>5964</v>
      </c>
      <c r="E471" s="182" t="s">
        <v>2668</v>
      </c>
      <c r="F471" s="183">
        <v>78702</v>
      </c>
      <c r="G471" s="182" t="s">
        <v>6027</v>
      </c>
      <c r="H471" s="184" t="s">
        <v>6028</v>
      </c>
    </row>
    <row r="472" spans="1:8" ht="16" x14ac:dyDescent="0.2">
      <c r="A472" s="192" t="str">
        <f t="shared" si="7"/>
        <v xml:space="preserve"> </v>
      </c>
      <c r="B472" s="182" t="s">
        <v>6029</v>
      </c>
      <c r="C472" s="182" t="s">
        <v>6030</v>
      </c>
      <c r="D472" s="182" t="s">
        <v>5932</v>
      </c>
      <c r="E472" s="182" t="s">
        <v>2668</v>
      </c>
      <c r="F472" s="183">
        <v>78702</v>
      </c>
      <c r="G472" s="182" t="s">
        <v>6031</v>
      </c>
      <c r="H472" s="184">
        <v>5123855571</v>
      </c>
    </row>
    <row r="473" spans="1:8" ht="16" x14ac:dyDescent="0.2">
      <c r="A473" s="192" t="str">
        <f t="shared" si="7"/>
        <v xml:space="preserve"> </v>
      </c>
      <c r="B473" s="182" t="s">
        <v>6032</v>
      </c>
      <c r="C473" s="182" t="s">
        <v>6033</v>
      </c>
      <c r="D473" s="182" t="s">
        <v>5932</v>
      </c>
      <c r="E473" s="182" t="s">
        <v>2668</v>
      </c>
      <c r="F473" s="183" t="s">
        <v>4177</v>
      </c>
      <c r="G473" s="182" t="s">
        <v>6034</v>
      </c>
      <c r="H473" s="184">
        <v>5124780546</v>
      </c>
    </row>
    <row r="474" spans="1:8" ht="16" x14ac:dyDescent="0.2">
      <c r="A474" s="192" t="str">
        <f t="shared" si="7"/>
        <v xml:space="preserve"> </v>
      </c>
      <c r="B474" s="185" t="s">
        <v>6035</v>
      </c>
      <c r="C474" s="185" t="s">
        <v>6036</v>
      </c>
      <c r="D474" s="182" t="s">
        <v>5979</v>
      </c>
      <c r="E474" s="182" t="s">
        <v>2668</v>
      </c>
      <c r="F474" s="183">
        <v>75207</v>
      </c>
      <c r="G474" s="182" t="s">
        <v>6037</v>
      </c>
      <c r="H474" s="184" t="s">
        <v>6038</v>
      </c>
    </row>
    <row r="475" spans="1:8" ht="16" x14ac:dyDescent="0.2">
      <c r="A475" s="192" t="str">
        <f t="shared" si="7"/>
        <v xml:space="preserve"> </v>
      </c>
      <c r="B475" s="182" t="s">
        <v>6039</v>
      </c>
      <c r="C475" s="185" t="s">
        <v>6040</v>
      </c>
      <c r="D475" s="182" t="s">
        <v>6041</v>
      </c>
      <c r="E475" s="182" t="s">
        <v>2668</v>
      </c>
      <c r="F475" s="183">
        <v>75074</v>
      </c>
      <c r="G475" s="182" t="s">
        <v>6042</v>
      </c>
      <c r="H475" s="184" t="s">
        <v>6043</v>
      </c>
    </row>
    <row r="476" spans="1:8" ht="16" x14ac:dyDescent="0.2">
      <c r="A476" s="192" t="str">
        <f t="shared" si="7"/>
        <v xml:space="preserve"> </v>
      </c>
      <c r="B476" s="182" t="s">
        <v>6044</v>
      </c>
      <c r="C476" s="182" t="s">
        <v>6045</v>
      </c>
      <c r="D476" s="182" t="s">
        <v>5932</v>
      </c>
      <c r="E476" s="182" t="s">
        <v>2668</v>
      </c>
      <c r="F476" s="183">
        <v>78721</v>
      </c>
      <c r="G476" s="182" t="s">
        <v>6046</v>
      </c>
      <c r="H476" s="184">
        <v>5124447891</v>
      </c>
    </row>
    <row r="477" spans="1:8" ht="16" x14ac:dyDescent="0.2">
      <c r="A477" s="192" t="str">
        <f t="shared" si="7"/>
        <v xml:space="preserve"> </v>
      </c>
      <c r="B477" s="182" t="s">
        <v>6047</v>
      </c>
      <c r="C477" s="182" t="s">
        <v>4177</v>
      </c>
      <c r="D477" s="182" t="s">
        <v>6048</v>
      </c>
      <c r="E477" s="182" t="s">
        <v>2668</v>
      </c>
      <c r="F477" s="183" t="s">
        <v>4177</v>
      </c>
      <c r="G477" s="182" t="s">
        <v>6049</v>
      </c>
      <c r="H477" s="184" t="s">
        <v>6050</v>
      </c>
    </row>
    <row r="478" spans="1:8" ht="16" x14ac:dyDescent="0.2">
      <c r="A478" s="192" t="str">
        <f t="shared" si="7"/>
        <v xml:space="preserve"> </v>
      </c>
      <c r="B478" s="182" t="s">
        <v>6051</v>
      </c>
      <c r="C478" s="182" t="s">
        <v>6052</v>
      </c>
      <c r="D478" s="182" t="s">
        <v>6053</v>
      </c>
      <c r="E478" s="182" t="s">
        <v>2668</v>
      </c>
      <c r="F478" s="183">
        <v>75455</v>
      </c>
      <c r="G478" s="182" t="s">
        <v>6054</v>
      </c>
      <c r="H478" s="184" t="s">
        <v>6055</v>
      </c>
    </row>
    <row r="479" spans="1:8" ht="16" x14ac:dyDescent="0.2">
      <c r="A479" s="192" t="str">
        <f t="shared" si="7"/>
        <v xml:space="preserve"> </v>
      </c>
      <c r="B479" s="182" t="s">
        <v>6056</v>
      </c>
      <c r="C479" s="182" t="s">
        <v>6057</v>
      </c>
      <c r="D479" s="182" t="s">
        <v>6058</v>
      </c>
      <c r="E479" s="182" t="s">
        <v>2668</v>
      </c>
      <c r="F479" s="183">
        <v>76903</v>
      </c>
      <c r="G479" s="182" t="s">
        <v>6059</v>
      </c>
      <c r="H479" s="184" t="s">
        <v>6060</v>
      </c>
    </row>
    <row r="480" spans="1:8" ht="16" x14ac:dyDescent="0.2">
      <c r="A480" s="192" t="str">
        <f t="shared" si="7"/>
        <v xml:space="preserve"> </v>
      </c>
      <c r="B480" s="182" t="s">
        <v>6061</v>
      </c>
      <c r="C480" s="182" t="s">
        <v>6062</v>
      </c>
      <c r="D480" s="182" t="s">
        <v>6063</v>
      </c>
      <c r="E480" s="182" t="s">
        <v>2668</v>
      </c>
      <c r="F480" s="183">
        <v>78156</v>
      </c>
      <c r="G480" s="182" t="s">
        <v>6064</v>
      </c>
      <c r="H480" s="184" t="s">
        <v>6065</v>
      </c>
    </row>
    <row r="481" spans="1:8" ht="16" x14ac:dyDescent="0.2">
      <c r="A481" s="192" t="str">
        <f t="shared" si="7"/>
        <v xml:space="preserve"> </v>
      </c>
      <c r="B481" s="182" t="s">
        <v>6066</v>
      </c>
      <c r="C481" s="182" t="s">
        <v>6067</v>
      </c>
      <c r="D481" s="182" t="s">
        <v>6068</v>
      </c>
      <c r="E481" s="182" t="s">
        <v>2668</v>
      </c>
      <c r="F481" s="183">
        <v>79065</v>
      </c>
      <c r="G481" s="182" t="s">
        <v>6069</v>
      </c>
      <c r="H481" s="184" t="s">
        <v>6070</v>
      </c>
    </row>
    <row r="482" spans="1:8" ht="16" x14ac:dyDescent="0.2">
      <c r="A482" s="192" t="str">
        <f t="shared" si="7"/>
        <v xml:space="preserve"> </v>
      </c>
      <c r="B482" s="185" t="s">
        <v>6071</v>
      </c>
      <c r="C482" s="182" t="s">
        <v>6072</v>
      </c>
      <c r="D482" s="182" t="s">
        <v>4580</v>
      </c>
      <c r="E482" s="182" t="s">
        <v>2668</v>
      </c>
      <c r="F482" s="183">
        <v>76240</v>
      </c>
      <c r="G482" s="182" t="s">
        <v>6073</v>
      </c>
      <c r="H482" s="184" t="s">
        <v>6074</v>
      </c>
    </row>
    <row r="483" spans="1:8" ht="16" x14ac:dyDescent="0.2">
      <c r="A483" s="192" t="str">
        <f t="shared" si="7"/>
        <v xml:space="preserve"> </v>
      </c>
      <c r="B483" s="182" t="s">
        <v>6075</v>
      </c>
      <c r="C483" s="182" t="s">
        <v>6076</v>
      </c>
      <c r="D483" s="182" t="s">
        <v>5979</v>
      </c>
      <c r="E483" s="182" t="s">
        <v>2668</v>
      </c>
      <c r="F483" s="183">
        <v>75219</v>
      </c>
      <c r="G483" s="182" t="s">
        <v>6077</v>
      </c>
      <c r="H483" s="184" t="s">
        <v>4177</v>
      </c>
    </row>
    <row r="484" spans="1:8" ht="16" x14ac:dyDescent="0.2">
      <c r="A484" s="192" t="str">
        <f t="shared" si="7"/>
        <v xml:space="preserve"> </v>
      </c>
      <c r="B484" s="182" t="s">
        <v>6078</v>
      </c>
      <c r="C484" s="182" t="s">
        <v>6079</v>
      </c>
      <c r="D484" s="182" t="s">
        <v>6080</v>
      </c>
      <c r="E484" s="182" t="s">
        <v>2668</v>
      </c>
      <c r="F484" s="183">
        <v>75455</v>
      </c>
      <c r="G484" s="182" t="s">
        <v>6081</v>
      </c>
      <c r="H484" s="184">
        <v>9035720973</v>
      </c>
    </row>
    <row r="485" spans="1:8" ht="16" x14ac:dyDescent="0.2">
      <c r="A485" s="192" t="str">
        <f t="shared" si="7"/>
        <v xml:space="preserve"> </v>
      </c>
      <c r="B485" s="182" t="s">
        <v>6082</v>
      </c>
      <c r="C485" s="185" t="s">
        <v>6083</v>
      </c>
      <c r="D485" s="182" t="s">
        <v>6084</v>
      </c>
      <c r="E485" s="182" t="s">
        <v>2668</v>
      </c>
      <c r="F485" s="183">
        <v>78550</v>
      </c>
      <c r="G485" s="182" t="s">
        <v>6085</v>
      </c>
      <c r="H485" s="184" t="s">
        <v>6086</v>
      </c>
    </row>
    <row r="486" spans="1:8" ht="16" x14ac:dyDescent="0.2">
      <c r="A486" s="192" t="str">
        <f t="shared" si="7"/>
        <v xml:space="preserve"> </v>
      </c>
      <c r="B486" s="182" t="s">
        <v>6087</v>
      </c>
      <c r="C486" s="182" t="s">
        <v>6088</v>
      </c>
      <c r="D486" s="182" t="s">
        <v>6089</v>
      </c>
      <c r="E486" s="182" t="s">
        <v>2668</v>
      </c>
      <c r="F486" s="183">
        <v>79070</v>
      </c>
      <c r="G486" s="182" t="s">
        <v>6090</v>
      </c>
      <c r="H486" s="184" t="s">
        <v>6091</v>
      </c>
    </row>
    <row r="487" spans="1:8" ht="16" x14ac:dyDescent="0.2">
      <c r="A487" s="192" t="str">
        <f t="shared" si="7"/>
        <v xml:space="preserve"> </v>
      </c>
      <c r="B487" s="182" t="s">
        <v>6092</v>
      </c>
      <c r="C487" s="185" t="s">
        <v>6093</v>
      </c>
      <c r="D487" s="182" t="s">
        <v>5992</v>
      </c>
      <c r="E487" s="182" t="s">
        <v>2668</v>
      </c>
      <c r="F487" s="183">
        <v>77056</v>
      </c>
      <c r="G487" s="182" t="s">
        <v>6094</v>
      </c>
      <c r="H487" s="184" t="s">
        <v>6095</v>
      </c>
    </row>
    <row r="488" spans="1:8" ht="16" x14ac:dyDescent="0.2">
      <c r="A488" s="192" t="str">
        <f t="shared" si="7"/>
        <v xml:space="preserve"> </v>
      </c>
      <c r="B488" s="182" t="s">
        <v>6096</v>
      </c>
      <c r="C488" s="182" t="s">
        <v>6097</v>
      </c>
      <c r="D488" s="182" t="s">
        <v>6098</v>
      </c>
      <c r="E488" s="182" t="s">
        <v>2668</v>
      </c>
      <c r="F488" s="183">
        <v>77469</v>
      </c>
      <c r="G488" s="182" t="s">
        <v>6099</v>
      </c>
      <c r="H488" s="184" t="s">
        <v>6100</v>
      </c>
    </row>
    <row r="489" spans="1:8" ht="16" x14ac:dyDescent="0.2">
      <c r="A489" s="192" t="str">
        <f t="shared" si="7"/>
        <v xml:space="preserve"> </v>
      </c>
      <c r="B489" s="182" t="s">
        <v>6101</v>
      </c>
      <c r="C489" s="182" t="s">
        <v>6102</v>
      </c>
      <c r="D489" s="182" t="s">
        <v>6103</v>
      </c>
      <c r="E489" s="182" t="s">
        <v>2668</v>
      </c>
      <c r="F489" s="183">
        <v>79101</v>
      </c>
      <c r="G489" s="182" t="s">
        <v>6104</v>
      </c>
      <c r="H489" s="184" t="s">
        <v>6105</v>
      </c>
    </row>
    <row r="490" spans="1:8" ht="16" x14ac:dyDescent="0.2">
      <c r="A490" s="192" t="str">
        <f t="shared" si="7"/>
        <v xml:space="preserve"> </v>
      </c>
      <c r="B490" s="182" t="s">
        <v>6106</v>
      </c>
      <c r="C490" s="185" t="s">
        <v>6107</v>
      </c>
      <c r="D490" s="182" t="s">
        <v>6108</v>
      </c>
      <c r="E490" s="182" t="s">
        <v>2668</v>
      </c>
      <c r="F490" s="183">
        <v>77802</v>
      </c>
      <c r="G490" s="182" t="s">
        <v>6109</v>
      </c>
      <c r="H490" s="184" t="s">
        <v>6110</v>
      </c>
    </row>
    <row r="491" spans="1:8" ht="16" x14ac:dyDescent="0.2">
      <c r="A491" s="192" t="str">
        <f t="shared" si="7"/>
        <v xml:space="preserve"> </v>
      </c>
      <c r="B491" s="182" t="s">
        <v>6111</v>
      </c>
      <c r="C491" s="182" t="s">
        <v>6112</v>
      </c>
      <c r="D491" s="182" t="s">
        <v>6113</v>
      </c>
      <c r="E491" s="182" t="s">
        <v>2668</v>
      </c>
      <c r="F491" s="183">
        <v>77414</v>
      </c>
      <c r="G491" s="182" t="s">
        <v>6114</v>
      </c>
      <c r="H491" s="184">
        <v>9792459109</v>
      </c>
    </row>
    <row r="492" spans="1:8" ht="16" x14ac:dyDescent="0.2">
      <c r="A492" s="192" t="str">
        <f t="shared" si="7"/>
        <v xml:space="preserve"> </v>
      </c>
      <c r="B492" s="182" t="s">
        <v>6115</v>
      </c>
      <c r="C492" s="182" t="s">
        <v>6116</v>
      </c>
      <c r="D492" s="182" t="s">
        <v>5932</v>
      </c>
      <c r="E492" s="182" t="s">
        <v>2668</v>
      </c>
      <c r="F492" s="183">
        <v>78741</v>
      </c>
      <c r="G492" s="182" t="s">
        <v>6117</v>
      </c>
      <c r="H492" s="184">
        <v>5124776000</v>
      </c>
    </row>
    <row r="493" spans="1:8" ht="16" x14ac:dyDescent="0.2">
      <c r="A493" s="192" t="str">
        <f t="shared" si="7"/>
        <v xml:space="preserve"> </v>
      </c>
      <c r="B493" s="182" t="s">
        <v>6118</v>
      </c>
      <c r="C493" s="185" t="s">
        <v>6119</v>
      </c>
      <c r="D493" s="182" t="s">
        <v>6120</v>
      </c>
      <c r="E493" s="182" t="s">
        <v>2668</v>
      </c>
      <c r="F493" s="183">
        <v>76801</v>
      </c>
      <c r="G493" s="182" t="s">
        <v>6121</v>
      </c>
      <c r="H493" s="184" t="s">
        <v>6122</v>
      </c>
    </row>
    <row r="494" spans="1:8" ht="16" x14ac:dyDescent="0.2">
      <c r="A494" s="192" t="str">
        <f t="shared" si="7"/>
        <v xml:space="preserve"> </v>
      </c>
      <c r="B494" s="182" t="s">
        <v>6123</v>
      </c>
      <c r="C494" s="182" t="s">
        <v>6124</v>
      </c>
      <c r="D494" s="182" t="s">
        <v>5932</v>
      </c>
      <c r="E494" s="182" t="s">
        <v>2668</v>
      </c>
      <c r="F494" s="183">
        <v>78701</v>
      </c>
      <c r="G494" s="182" t="s">
        <v>6125</v>
      </c>
      <c r="H494" s="184" t="s">
        <v>6126</v>
      </c>
    </row>
    <row r="495" spans="1:8" ht="16" x14ac:dyDescent="0.2">
      <c r="A495" s="192" t="str">
        <f t="shared" si="7"/>
        <v xml:space="preserve"> </v>
      </c>
      <c r="B495" s="182" t="s">
        <v>6127</v>
      </c>
      <c r="C495" s="182" t="s">
        <v>6128</v>
      </c>
      <c r="D495" s="182" t="s">
        <v>6108</v>
      </c>
      <c r="E495" s="182" t="s">
        <v>2668</v>
      </c>
      <c r="F495" s="183">
        <v>77801</v>
      </c>
      <c r="G495" s="182" t="s">
        <v>6129</v>
      </c>
      <c r="H495" s="184" t="s">
        <v>6130</v>
      </c>
    </row>
    <row r="496" spans="1:8" ht="16" x14ac:dyDescent="0.2">
      <c r="A496" s="192" t="str">
        <f t="shared" si="7"/>
        <v xml:space="preserve"> </v>
      </c>
      <c r="B496" s="182" t="s">
        <v>6131</v>
      </c>
      <c r="C496" s="185" t="s">
        <v>6132</v>
      </c>
      <c r="D496" s="182" t="s">
        <v>5932</v>
      </c>
      <c r="E496" s="182" t="s">
        <v>2668</v>
      </c>
      <c r="F496" s="183">
        <v>78752</v>
      </c>
      <c r="G496" s="182" t="s">
        <v>6133</v>
      </c>
      <c r="H496" s="184" t="s">
        <v>6134</v>
      </c>
    </row>
    <row r="497" spans="1:8" ht="16" x14ac:dyDescent="0.2">
      <c r="A497" s="192" t="str">
        <f t="shared" si="7"/>
        <v xml:space="preserve"> </v>
      </c>
      <c r="B497" s="182" t="s">
        <v>6135</v>
      </c>
      <c r="C497" s="185" t="s">
        <v>6136</v>
      </c>
      <c r="D497" s="182" t="s">
        <v>6137</v>
      </c>
      <c r="E497" s="182" t="s">
        <v>2668</v>
      </c>
      <c r="F497" s="183">
        <v>76201</v>
      </c>
      <c r="G497" s="182" t="s">
        <v>6138</v>
      </c>
      <c r="H497" s="184" t="s">
        <v>6139</v>
      </c>
    </row>
    <row r="498" spans="1:8" ht="16" x14ac:dyDescent="0.2">
      <c r="A498" s="192" t="str">
        <f t="shared" si="7"/>
        <v xml:space="preserve"> </v>
      </c>
      <c r="B498" s="182" t="s">
        <v>6140</v>
      </c>
      <c r="C498" s="185" t="s">
        <v>6141</v>
      </c>
      <c r="D498" s="182" t="s">
        <v>5992</v>
      </c>
      <c r="E498" s="182" t="s">
        <v>2668</v>
      </c>
      <c r="F498" s="183">
        <v>77092</v>
      </c>
      <c r="G498" s="182" t="s">
        <v>6142</v>
      </c>
      <c r="H498" s="184" t="s">
        <v>6143</v>
      </c>
    </row>
    <row r="499" spans="1:8" ht="16" x14ac:dyDescent="0.2">
      <c r="A499" s="192" t="str">
        <f t="shared" si="7"/>
        <v xml:space="preserve"> </v>
      </c>
      <c r="B499" s="182" t="s">
        <v>6144</v>
      </c>
      <c r="C499" s="182" t="s">
        <v>6145</v>
      </c>
      <c r="D499" s="182" t="s">
        <v>6146</v>
      </c>
      <c r="E499" s="182" t="s">
        <v>2668</v>
      </c>
      <c r="F499" s="183">
        <v>77598</v>
      </c>
      <c r="G499" s="182" t="s">
        <v>6147</v>
      </c>
      <c r="H499" s="184" t="s">
        <v>6148</v>
      </c>
    </row>
    <row r="500" spans="1:8" ht="16" x14ac:dyDescent="0.2">
      <c r="A500" s="192" t="str">
        <f t="shared" si="7"/>
        <v xml:space="preserve"> </v>
      </c>
      <c r="B500" s="185" t="s">
        <v>6149</v>
      </c>
      <c r="C500" s="182" t="s">
        <v>6150</v>
      </c>
      <c r="D500" s="182" t="s">
        <v>6151</v>
      </c>
      <c r="E500" s="182" t="s">
        <v>2668</v>
      </c>
      <c r="F500" s="183">
        <v>78212</v>
      </c>
      <c r="G500" s="182" t="s">
        <v>6152</v>
      </c>
      <c r="H500" s="184" t="s">
        <v>6153</v>
      </c>
    </row>
    <row r="501" spans="1:8" ht="16" x14ac:dyDescent="0.2">
      <c r="A501" s="192" t="str">
        <f t="shared" si="7"/>
        <v xml:space="preserve"> </v>
      </c>
      <c r="B501" s="182" t="s">
        <v>6154</v>
      </c>
      <c r="C501" s="182" t="s">
        <v>6155</v>
      </c>
      <c r="D501" s="182" t="s">
        <v>6156</v>
      </c>
      <c r="E501" s="182" t="s">
        <v>2668</v>
      </c>
      <c r="F501" s="183">
        <v>77301</v>
      </c>
      <c r="G501" s="182" t="s">
        <v>6157</v>
      </c>
      <c r="H501" s="184" t="s">
        <v>6158</v>
      </c>
    </row>
    <row r="502" spans="1:8" ht="16" x14ac:dyDescent="0.2">
      <c r="A502" s="192" t="str">
        <f t="shared" si="7"/>
        <v xml:space="preserve"> </v>
      </c>
      <c r="B502" s="182" t="s">
        <v>6159</v>
      </c>
      <c r="C502" s="185" t="s">
        <v>6160</v>
      </c>
      <c r="D502" s="182" t="s">
        <v>6161</v>
      </c>
      <c r="E502" s="182" t="s">
        <v>2668</v>
      </c>
      <c r="F502" s="183">
        <v>78501</v>
      </c>
      <c r="G502" s="182" t="s">
        <v>6162</v>
      </c>
      <c r="H502" s="184" t="s">
        <v>6163</v>
      </c>
    </row>
    <row r="503" spans="1:8" ht="16" x14ac:dyDescent="0.2">
      <c r="A503" s="192" t="str">
        <f t="shared" si="7"/>
        <v xml:space="preserve"> </v>
      </c>
      <c r="B503" s="182" t="s">
        <v>6164</v>
      </c>
      <c r="C503" s="185" t="s">
        <v>6165</v>
      </c>
      <c r="D503" s="182" t="s">
        <v>6166</v>
      </c>
      <c r="E503" s="182" t="s">
        <v>2668</v>
      </c>
      <c r="F503" s="183">
        <v>78664</v>
      </c>
      <c r="G503" s="182" t="s">
        <v>6167</v>
      </c>
      <c r="H503" s="184" t="s">
        <v>6168</v>
      </c>
    </row>
    <row r="504" spans="1:8" ht="16" x14ac:dyDescent="0.2">
      <c r="A504" s="192" t="str">
        <f t="shared" si="7"/>
        <v xml:space="preserve"> </v>
      </c>
      <c r="B504" s="185" t="s">
        <v>6169</v>
      </c>
      <c r="C504" s="182" t="s">
        <v>6170</v>
      </c>
      <c r="D504" s="182" t="s">
        <v>6151</v>
      </c>
      <c r="E504" s="182" t="s">
        <v>2668</v>
      </c>
      <c r="F504" s="183">
        <v>78207</v>
      </c>
      <c r="G504" s="182" t="s">
        <v>6171</v>
      </c>
      <c r="H504" s="184" t="s">
        <v>6172</v>
      </c>
    </row>
    <row r="505" spans="1:8" ht="16" x14ac:dyDescent="0.2">
      <c r="A505" s="192" t="str">
        <f t="shared" si="7"/>
        <v xml:space="preserve"> </v>
      </c>
      <c r="B505" s="182" t="s">
        <v>6173</v>
      </c>
      <c r="C505" s="182" t="s">
        <v>6174</v>
      </c>
      <c r="D505" s="182" t="s">
        <v>5992</v>
      </c>
      <c r="E505" s="182" t="s">
        <v>2668</v>
      </c>
      <c r="F505" s="183">
        <v>77002</v>
      </c>
      <c r="G505" s="182" t="s">
        <v>6175</v>
      </c>
      <c r="H505" s="184" t="s">
        <v>6176</v>
      </c>
    </row>
    <row r="506" spans="1:8" ht="16" x14ac:dyDescent="0.2">
      <c r="A506" s="192" t="str">
        <f t="shared" si="7"/>
        <v xml:space="preserve"> </v>
      </c>
      <c r="B506" s="182" t="s">
        <v>6177</v>
      </c>
      <c r="C506" s="182" t="s">
        <v>6178</v>
      </c>
      <c r="D506" s="182" t="s">
        <v>5992</v>
      </c>
      <c r="E506" s="182" t="s">
        <v>2668</v>
      </c>
      <c r="F506" s="183">
        <v>77002</v>
      </c>
      <c r="G506" s="182" t="s">
        <v>6179</v>
      </c>
      <c r="H506" s="184" t="s">
        <v>6180</v>
      </c>
    </row>
    <row r="507" spans="1:8" ht="16" x14ac:dyDescent="0.2">
      <c r="A507" s="192" t="str">
        <f t="shared" si="7"/>
        <v xml:space="preserve"> </v>
      </c>
      <c r="B507" s="182" t="s">
        <v>6181</v>
      </c>
      <c r="C507" s="182" t="s">
        <v>6182</v>
      </c>
      <c r="D507" s="182" t="s">
        <v>5992</v>
      </c>
      <c r="E507" s="182" t="s">
        <v>2668</v>
      </c>
      <c r="F507" s="183">
        <v>77004</v>
      </c>
      <c r="G507" s="182" t="s">
        <v>6183</v>
      </c>
      <c r="H507" s="184" t="s">
        <v>6184</v>
      </c>
    </row>
    <row r="508" spans="1:8" ht="16" x14ac:dyDescent="0.2">
      <c r="A508" s="192" t="str">
        <f t="shared" si="7"/>
        <v xml:space="preserve"> </v>
      </c>
      <c r="B508" s="182" t="s">
        <v>6185</v>
      </c>
      <c r="C508" s="182" t="s">
        <v>6186</v>
      </c>
      <c r="D508" s="182" t="s">
        <v>6187</v>
      </c>
      <c r="E508" s="182" t="s">
        <v>2668</v>
      </c>
      <c r="F508" s="183">
        <v>78709</v>
      </c>
      <c r="G508" s="182" t="s">
        <v>6188</v>
      </c>
      <c r="H508" s="184" t="s">
        <v>6189</v>
      </c>
    </row>
    <row r="509" spans="1:8" ht="16" x14ac:dyDescent="0.2">
      <c r="A509" s="192" t="str">
        <f t="shared" si="7"/>
        <v xml:space="preserve"> </v>
      </c>
      <c r="B509" s="182" t="s">
        <v>6190</v>
      </c>
      <c r="C509" s="182" t="s">
        <v>6191</v>
      </c>
      <c r="D509" s="182" t="s">
        <v>6192</v>
      </c>
      <c r="E509" s="182" t="s">
        <v>2668</v>
      </c>
      <c r="F509" s="183">
        <v>75701</v>
      </c>
      <c r="G509" s="182" t="s">
        <v>6193</v>
      </c>
      <c r="H509" s="184" t="s">
        <v>6194</v>
      </c>
    </row>
    <row r="510" spans="1:8" ht="16" x14ac:dyDescent="0.2">
      <c r="A510" s="192" t="str">
        <f t="shared" si="7"/>
        <v xml:space="preserve"> </v>
      </c>
      <c r="B510" s="182" t="s">
        <v>6195</v>
      </c>
      <c r="C510" s="182" t="s">
        <v>6196</v>
      </c>
      <c r="D510" s="182" t="s">
        <v>5992</v>
      </c>
      <c r="E510" s="182" t="s">
        <v>2668</v>
      </c>
      <c r="F510" s="183">
        <v>77027</v>
      </c>
      <c r="G510" s="182" t="s">
        <v>6197</v>
      </c>
      <c r="H510" s="184" t="s">
        <v>4177</v>
      </c>
    </row>
    <row r="511" spans="1:8" ht="16" x14ac:dyDescent="0.2">
      <c r="A511" s="192" t="str">
        <f t="shared" si="7"/>
        <v xml:space="preserve"> </v>
      </c>
      <c r="B511" s="182" t="s">
        <v>6198</v>
      </c>
      <c r="C511" s="182" t="s">
        <v>6199</v>
      </c>
      <c r="D511" s="182" t="s">
        <v>5992</v>
      </c>
      <c r="E511" s="182" t="s">
        <v>2668</v>
      </c>
      <c r="F511" s="183">
        <v>77019</v>
      </c>
      <c r="G511" s="182" t="s">
        <v>6200</v>
      </c>
      <c r="H511" s="184" t="s">
        <v>6201</v>
      </c>
    </row>
    <row r="512" spans="1:8" ht="16" x14ac:dyDescent="0.2">
      <c r="A512" s="192" t="str">
        <f t="shared" si="7"/>
        <v xml:space="preserve"> </v>
      </c>
      <c r="B512" s="182" t="s">
        <v>6202</v>
      </c>
      <c r="C512" s="182" t="s">
        <v>6203</v>
      </c>
      <c r="D512" s="182" t="s">
        <v>5979</v>
      </c>
      <c r="E512" s="182" t="s">
        <v>2668</v>
      </c>
      <c r="F512" s="183">
        <v>75204</v>
      </c>
      <c r="G512" s="182" t="s">
        <v>6204</v>
      </c>
      <c r="H512" s="184" t="s">
        <v>6205</v>
      </c>
    </row>
    <row r="513" spans="1:8" ht="16" x14ac:dyDescent="0.2">
      <c r="A513" s="192" t="str">
        <f t="shared" si="7"/>
        <v>Utah</v>
      </c>
      <c r="B513" s="182" t="s">
        <v>6206</v>
      </c>
      <c r="C513" s="182" t="s">
        <v>6207</v>
      </c>
      <c r="D513" s="182" t="s">
        <v>6208</v>
      </c>
      <c r="E513" s="182" t="s">
        <v>2713</v>
      </c>
      <c r="F513" s="183">
        <v>84116</v>
      </c>
      <c r="G513" s="182" t="s">
        <v>6209</v>
      </c>
      <c r="H513" s="184">
        <v>8014281255</v>
      </c>
    </row>
    <row r="514" spans="1:8" ht="16" x14ac:dyDescent="0.2">
      <c r="A514" s="192" t="str">
        <f t="shared" si="7"/>
        <v xml:space="preserve"> </v>
      </c>
      <c r="B514" s="182" t="s">
        <v>6210</v>
      </c>
      <c r="C514" s="182" t="s">
        <v>6211</v>
      </c>
      <c r="D514" s="182" t="s">
        <v>6208</v>
      </c>
      <c r="E514" s="182" t="s">
        <v>2713</v>
      </c>
      <c r="F514" s="183">
        <v>84103</v>
      </c>
      <c r="G514" s="182" t="s">
        <v>6212</v>
      </c>
      <c r="H514" s="184" t="s">
        <v>6213</v>
      </c>
    </row>
    <row r="515" spans="1:8" ht="16" x14ac:dyDescent="0.2">
      <c r="A515" s="192" t="str">
        <f t="shared" si="7"/>
        <v xml:space="preserve"> </v>
      </c>
      <c r="B515" s="182" t="s">
        <v>6214</v>
      </c>
      <c r="C515" s="182" t="s">
        <v>6215</v>
      </c>
      <c r="D515" s="182" t="s">
        <v>6208</v>
      </c>
      <c r="E515" s="182" t="s">
        <v>2713</v>
      </c>
      <c r="F515" s="183">
        <v>84106</v>
      </c>
      <c r="G515" s="182" t="s">
        <v>6216</v>
      </c>
      <c r="H515" s="184" t="s">
        <v>6217</v>
      </c>
    </row>
    <row r="516" spans="1:8" ht="16" x14ac:dyDescent="0.2">
      <c r="A516" s="192" t="str">
        <f t="shared" si="7"/>
        <v xml:space="preserve"> </v>
      </c>
      <c r="B516" s="182" t="s">
        <v>6218</v>
      </c>
      <c r="C516" s="182" t="s">
        <v>6219</v>
      </c>
      <c r="D516" s="182" t="s">
        <v>6208</v>
      </c>
      <c r="E516" s="182" t="s">
        <v>2713</v>
      </c>
      <c r="F516" s="183">
        <v>84102</v>
      </c>
      <c r="G516" s="182" t="s">
        <v>6220</v>
      </c>
      <c r="H516" s="184" t="s">
        <v>6221</v>
      </c>
    </row>
    <row r="517" spans="1:8" ht="16" x14ac:dyDescent="0.2">
      <c r="A517" s="192" t="str">
        <f t="shared" si="7"/>
        <v xml:space="preserve"> </v>
      </c>
      <c r="B517" s="182" t="s">
        <v>6222</v>
      </c>
      <c r="C517" s="182" t="s">
        <v>6223</v>
      </c>
      <c r="D517" s="182" t="s">
        <v>6208</v>
      </c>
      <c r="E517" s="182" t="s">
        <v>2713</v>
      </c>
      <c r="F517" s="183">
        <v>84107</v>
      </c>
      <c r="G517" s="182" t="s">
        <v>6224</v>
      </c>
      <c r="H517" s="184" t="s">
        <v>6225</v>
      </c>
    </row>
    <row r="518" spans="1:8" ht="16" x14ac:dyDescent="0.2">
      <c r="A518" s="192" t="str">
        <f t="shared" si="7"/>
        <v xml:space="preserve"> </v>
      </c>
      <c r="B518" s="182" t="s">
        <v>6226</v>
      </c>
      <c r="C518" s="182" t="s">
        <v>6227</v>
      </c>
      <c r="D518" s="182" t="s">
        <v>6208</v>
      </c>
      <c r="E518" s="182" t="s">
        <v>2713</v>
      </c>
      <c r="F518" s="183">
        <v>84123</v>
      </c>
      <c r="G518" s="182" t="s">
        <v>6228</v>
      </c>
      <c r="H518" s="184" t="s">
        <v>6229</v>
      </c>
    </row>
    <row r="519" spans="1:8" ht="16" x14ac:dyDescent="0.2">
      <c r="A519" s="192" t="str">
        <f t="shared" si="7"/>
        <v xml:space="preserve"> </v>
      </c>
      <c r="B519" s="182" t="s">
        <v>6230</v>
      </c>
      <c r="C519" s="182" t="s">
        <v>6231</v>
      </c>
      <c r="D519" s="182" t="s">
        <v>6232</v>
      </c>
      <c r="E519" s="182" t="s">
        <v>2713</v>
      </c>
      <c r="F519" s="183">
        <v>84604</v>
      </c>
      <c r="G519" s="182" t="s">
        <v>6233</v>
      </c>
      <c r="H519" s="184">
        <v>8017225804</v>
      </c>
    </row>
    <row r="520" spans="1:8" ht="16" x14ac:dyDescent="0.2">
      <c r="A520" s="192" t="str">
        <f t="shared" si="7"/>
        <v xml:space="preserve"> </v>
      </c>
      <c r="B520" s="182" t="s">
        <v>6234</v>
      </c>
      <c r="C520" s="182" t="s">
        <v>6211</v>
      </c>
      <c r="D520" s="182" t="s">
        <v>6208</v>
      </c>
      <c r="E520" s="182" t="s">
        <v>2713</v>
      </c>
      <c r="F520" s="183">
        <v>84103</v>
      </c>
      <c r="G520" s="182" t="s">
        <v>6235</v>
      </c>
      <c r="H520" s="184" t="s">
        <v>6236</v>
      </c>
    </row>
    <row r="521" spans="1:8" ht="16" x14ac:dyDescent="0.2">
      <c r="A521" s="192" t="str">
        <f t="shared" si="7"/>
        <v xml:space="preserve"> </v>
      </c>
      <c r="B521" s="182" t="s">
        <v>6237</v>
      </c>
      <c r="C521" s="182" t="s">
        <v>6238</v>
      </c>
      <c r="D521" s="182" t="s">
        <v>6239</v>
      </c>
      <c r="E521" s="182" t="s">
        <v>2713</v>
      </c>
      <c r="F521" s="183">
        <v>84119</v>
      </c>
      <c r="G521" s="182" t="s">
        <v>6240</v>
      </c>
      <c r="H521" s="184" t="s">
        <v>6241</v>
      </c>
    </row>
    <row r="522" spans="1:8" ht="16" x14ac:dyDescent="0.2">
      <c r="A522" s="192" t="str">
        <f t="shared" ref="A522:A585" si="8">IF(E522=E521," ",E522)</f>
        <v>Vermont</v>
      </c>
      <c r="B522" s="182" t="s">
        <v>6242</v>
      </c>
      <c r="C522" s="182" t="s">
        <v>6243</v>
      </c>
      <c r="D522" s="182" t="s">
        <v>6244</v>
      </c>
      <c r="E522" s="182" t="s">
        <v>2826</v>
      </c>
      <c r="F522" s="183">
        <v>5601</v>
      </c>
      <c r="G522" s="182" t="s">
        <v>6245</v>
      </c>
      <c r="H522" s="184" t="s">
        <v>6246</v>
      </c>
    </row>
    <row r="523" spans="1:8" ht="16" x14ac:dyDescent="0.2">
      <c r="A523" s="192" t="str">
        <f t="shared" si="8"/>
        <v xml:space="preserve"> </v>
      </c>
      <c r="B523" s="182" t="s">
        <v>6247</v>
      </c>
      <c r="C523" s="182" t="s">
        <v>6248</v>
      </c>
      <c r="D523" s="182" t="s">
        <v>6249</v>
      </c>
      <c r="E523" s="182" t="s">
        <v>2826</v>
      </c>
      <c r="F523" s="183">
        <v>5079</v>
      </c>
      <c r="G523" s="182" t="s">
        <v>6250</v>
      </c>
      <c r="H523" s="184">
        <v>8026857809</v>
      </c>
    </row>
    <row r="524" spans="1:8" ht="16" x14ac:dyDescent="0.2">
      <c r="A524" s="192" t="str">
        <f t="shared" si="8"/>
        <v xml:space="preserve"> </v>
      </c>
      <c r="B524" s="182" t="s">
        <v>6251</v>
      </c>
      <c r="C524" s="182" t="s">
        <v>6252</v>
      </c>
      <c r="D524" s="182" t="s">
        <v>6253</v>
      </c>
      <c r="E524" s="182" t="s">
        <v>2826</v>
      </c>
      <c r="F524" s="183">
        <v>5401</v>
      </c>
      <c r="G524" s="182" t="s">
        <v>6254</v>
      </c>
      <c r="H524" s="184">
        <v>8028390963</v>
      </c>
    </row>
    <row r="525" spans="1:8" ht="16" x14ac:dyDescent="0.2">
      <c r="A525" s="192" t="str">
        <f t="shared" si="8"/>
        <v xml:space="preserve"> </v>
      </c>
      <c r="B525" s="182" t="s">
        <v>6255</v>
      </c>
      <c r="C525" s="182" t="s">
        <v>6256</v>
      </c>
      <c r="D525" s="182" t="s">
        <v>6257</v>
      </c>
      <c r="E525" s="182" t="s">
        <v>2826</v>
      </c>
      <c r="F525" s="183">
        <v>5753</v>
      </c>
      <c r="G525" s="182" t="s">
        <v>6258</v>
      </c>
      <c r="H525" s="184" t="s">
        <v>6259</v>
      </c>
    </row>
    <row r="526" spans="1:8" ht="16" x14ac:dyDescent="0.2">
      <c r="A526" s="192" t="str">
        <f t="shared" si="8"/>
        <v xml:space="preserve"> </v>
      </c>
      <c r="B526" s="182" t="s">
        <v>6260</v>
      </c>
      <c r="C526" s="182" t="s">
        <v>6261</v>
      </c>
      <c r="D526" s="182" t="s">
        <v>6262</v>
      </c>
      <c r="E526" s="182" t="s">
        <v>2826</v>
      </c>
      <c r="F526" s="183">
        <v>5702</v>
      </c>
      <c r="G526" s="182" t="s">
        <v>6263</v>
      </c>
      <c r="H526" s="184" t="s">
        <v>6264</v>
      </c>
    </row>
    <row r="527" spans="1:8" ht="16" x14ac:dyDescent="0.2">
      <c r="A527" s="192" t="str">
        <f t="shared" si="8"/>
        <v xml:space="preserve"> </v>
      </c>
      <c r="B527" s="182" t="s">
        <v>6265</v>
      </c>
      <c r="C527" s="182" t="s">
        <v>6266</v>
      </c>
      <c r="D527" s="182" t="s">
        <v>6253</v>
      </c>
      <c r="E527" s="182" t="s">
        <v>2826</v>
      </c>
      <c r="F527" s="183">
        <v>5401</v>
      </c>
      <c r="G527" s="182" t="s">
        <v>6267</v>
      </c>
      <c r="H527" s="184" t="s">
        <v>6268</v>
      </c>
    </row>
    <row r="528" spans="1:8" ht="16" x14ac:dyDescent="0.2">
      <c r="A528" s="192" t="str">
        <f t="shared" si="8"/>
        <v>Virginia</v>
      </c>
      <c r="B528" s="182" t="s">
        <v>6269</v>
      </c>
      <c r="C528" s="182" t="s">
        <v>6270</v>
      </c>
      <c r="D528" s="182" t="s">
        <v>6271</v>
      </c>
      <c r="E528" s="182" t="s">
        <v>2783</v>
      </c>
      <c r="F528" s="183">
        <v>23113</v>
      </c>
      <c r="G528" s="182" t="s">
        <v>6272</v>
      </c>
      <c r="H528" s="184" t="s">
        <v>6273</v>
      </c>
    </row>
    <row r="529" spans="1:8" ht="16" x14ac:dyDescent="0.2">
      <c r="A529" s="192" t="str">
        <f t="shared" si="8"/>
        <v xml:space="preserve"> </v>
      </c>
      <c r="B529" s="182" t="s">
        <v>6274</v>
      </c>
      <c r="C529" s="182" t="s">
        <v>6275</v>
      </c>
      <c r="D529" s="182" t="s">
        <v>6276</v>
      </c>
      <c r="E529" s="182" t="s">
        <v>6277</v>
      </c>
      <c r="F529" s="183">
        <v>22903</v>
      </c>
      <c r="G529" s="182" t="s">
        <v>6278</v>
      </c>
      <c r="H529" s="184">
        <v>7734265948</v>
      </c>
    </row>
    <row r="530" spans="1:8" ht="16" x14ac:dyDescent="0.2">
      <c r="A530" s="192" t="str">
        <f t="shared" si="8"/>
        <v xml:space="preserve"> </v>
      </c>
      <c r="B530" s="182" t="s">
        <v>6279</v>
      </c>
      <c r="C530" s="182" t="s">
        <v>6280</v>
      </c>
      <c r="D530" s="182" t="s">
        <v>6098</v>
      </c>
      <c r="E530" s="182" t="s">
        <v>2783</v>
      </c>
      <c r="F530" s="183">
        <v>23230</v>
      </c>
      <c r="G530" s="182" t="s">
        <v>6281</v>
      </c>
      <c r="H530" s="184" t="s">
        <v>6282</v>
      </c>
    </row>
    <row r="531" spans="1:8" ht="16" x14ac:dyDescent="0.2">
      <c r="A531" s="192" t="str">
        <f t="shared" si="8"/>
        <v xml:space="preserve"> </v>
      </c>
      <c r="B531" s="182" t="s">
        <v>6283</v>
      </c>
      <c r="C531" s="182" t="s">
        <v>6284</v>
      </c>
      <c r="D531" s="182" t="s">
        <v>6285</v>
      </c>
      <c r="E531" s="182" t="s">
        <v>2783</v>
      </c>
      <c r="F531" s="183">
        <v>22401</v>
      </c>
      <c r="G531" s="182" t="s">
        <v>6286</v>
      </c>
      <c r="H531" s="184">
        <v>5403711105</v>
      </c>
    </row>
    <row r="532" spans="1:8" ht="16" x14ac:dyDescent="0.2">
      <c r="A532" s="192" t="str">
        <f t="shared" si="8"/>
        <v xml:space="preserve"> </v>
      </c>
      <c r="B532" s="182" t="s">
        <v>6287</v>
      </c>
      <c r="C532" s="182" t="s">
        <v>6288</v>
      </c>
      <c r="D532" s="182" t="s">
        <v>6098</v>
      </c>
      <c r="E532" s="182" t="s">
        <v>2783</v>
      </c>
      <c r="F532" s="183">
        <v>23219</v>
      </c>
      <c r="G532" s="182" t="s">
        <v>6289</v>
      </c>
      <c r="H532" s="184">
        <v>8043515268</v>
      </c>
    </row>
    <row r="533" spans="1:8" ht="16" x14ac:dyDescent="0.2">
      <c r="A533" s="192" t="str">
        <f t="shared" si="8"/>
        <v xml:space="preserve"> </v>
      </c>
      <c r="B533" s="182" t="s">
        <v>6290</v>
      </c>
      <c r="C533" s="182" t="s">
        <v>6291</v>
      </c>
      <c r="D533" s="182" t="s">
        <v>6292</v>
      </c>
      <c r="E533" s="182" t="s">
        <v>2783</v>
      </c>
      <c r="F533" s="183">
        <v>24011</v>
      </c>
      <c r="G533" s="182" t="s">
        <v>6293</v>
      </c>
      <c r="H533" s="184">
        <v>5403442087</v>
      </c>
    </row>
    <row r="534" spans="1:8" ht="16" x14ac:dyDescent="0.2">
      <c r="A534" s="192" t="str">
        <f t="shared" si="8"/>
        <v xml:space="preserve"> </v>
      </c>
      <c r="B534" s="182" t="s">
        <v>6294</v>
      </c>
      <c r="C534" s="182" t="s">
        <v>6295</v>
      </c>
      <c r="D534" s="182" t="s">
        <v>6098</v>
      </c>
      <c r="E534" s="182" t="s">
        <v>2783</v>
      </c>
      <c r="F534" s="183">
        <v>23219</v>
      </c>
      <c r="G534" s="182" t="s">
        <v>6296</v>
      </c>
      <c r="H534" s="184" t="s">
        <v>4177</v>
      </c>
    </row>
    <row r="535" spans="1:8" ht="16" x14ac:dyDescent="0.2">
      <c r="A535" s="192" t="str">
        <f t="shared" si="8"/>
        <v xml:space="preserve"> </v>
      </c>
      <c r="B535" s="182" t="s">
        <v>6297</v>
      </c>
      <c r="C535" s="182" t="s">
        <v>6298</v>
      </c>
      <c r="D535" s="182" t="s">
        <v>6098</v>
      </c>
      <c r="E535" s="182" t="s">
        <v>2783</v>
      </c>
      <c r="F535" s="183">
        <v>23220</v>
      </c>
      <c r="G535" s="182" t="s">
        <v>6299</v>
      </c>
      <c r="H535" s="184" t="s">
        <v>6300</v>
      </c>
    </row>
    <row r="536" spans="1:8" ht="16" x14ac:dyDescent="0.2">
      <c r="A536" s="192" t="str">
        <f t="shared" si="8"/>
        <v xml:space="preserve"> </v>
      </c>
      <c r="B536" s="182" t="s">
        <v>6301</v>
      </c>
      <c r="C536" s="182" t="s">
        <v>6302</v>
      </c>
      <c r="D536" s="182" t="s">
        <v>6303</v>
      </c>
      <c r="E536" s="182" t="s">
        <v>2783</v>
      </c>
      <c r="F536" s="183">
        <v>24354</v>
      </c>
      <c r="G536" s="182" t="s">
        <v>6304</v>
      </c>
      <c r="H536" s="184">
        <v>2767838300</v>
      </c>
    </row>
    <row r="537" spans="1:8" ht="16" x14ac:dyDescent="0.2">
      <c r="A537" s="192" t="str">
        <f t="shared" si="8"/>
        <v xml:space="preserve"> </v>
      </c>
      <c r="B537" s="182" t="s">
        <v>6305</v>
      </c>
      <c r="C537" s="182" t="s">
        <v>6306</v>
      </c>
      <c r="D537" s="182" t="s">
        <v>6307</v>
      </c>
      <c r="E537" s="182" t="s">
        <v>2783</v>
      </c>
      <c r="F537" s="183">
        <v>20176</v>
      </c>
      <c r="G537" s="182" t="s">
        <v>6308</v>
      </c>
      <c r="H537" s="184" t="s">
        <v>6309</v>
      </c>
    </row>
    <row r="538" spans="1:8" ht="16" x14ac:dyDescent="0.2">
      <c r="A538" s="192" t="str">
        <f t="shared" si="8"/>
        <v>Washington</v>
      </c>
      <c r="B538" s="182" t="s">
        <v>6310</v>
      </c>
      <c r="C538" s="185" t="s">
        <v>6311</v>
      </c>
      <c r="D538" s="182" t="s">
        <v>6312</v>
      </c>
      <c r="E538" s="182" t="s">
        <v>2957</v>
      </c>
      <c r="F538" s="183">
        <v>98122</v>
      </c>
      <c r="G538" s="182" t="s">
        <v>6313</v>
      </c>
      <c r="H538" s="184" t="s">
        <v>6314</v>
      </c>
    </row>
    <row r="539" spans="1:8" ht="16" x14ac:dyDescent="0.2">
      <c r="A539" s="192" t="str">
        <f t="shared" si="8"/>
        <v xml:space="preserve"> </v>
      </c>
      <c r="B539" s="182" t="s">
        <v>6315</v>
      </c>
      <c r="C539" s="182" t="s">
        <v>6316</v>
      </c>
      <c r="D539" s="182" t="s">
        <v>5673</v>
      </c>
      <c r="E539" s="182" t="s">
        <v>2957</v>
      </c>
      <c r="F539" s="183">
        <v>98201</v>
      </c>
      <c r="G539" s="182" t="s">
        <v>6317</v>
      </c>
      <c r="H539" s="184">
        <v>4252589283</v>
      </c>
    </row>
    <row r="540" spans="1:8" ht="16" x14ac:dyDescent="0.2">
      <c r="A540" s="192" t="str">
        <f t="shared" si="8"/>
        <v xml:space="preserve"> </v>
      </c>
      <c r="B540" s="182" t="s">
        <v>6318</v>
      </c>
      <c r="C540" s="185" t="s">
        <v>6319</v>
      </c>
      <c r="D540" s="182" t="s">
        <v>6320</v>
      </c>
      <c r="E540" s="182" t="s">
        <v>2957</v>
      </c>
      <c r="F540" s="183">
        <v>98005</v>
      </c>
      <c r="G540" s="182" t="s">
        <v>6321</v>
      </c>
      <c r="H540" s="184" t="s">
        <v>6322</v>
      </c>
    </row>
    <row r="541" spans="1:8" ht="16" x14ac:dyDescent="0.2">
      <c r="A541" s="192" t="str">
        <f t="shared" si="8"/>
        <v xml:space="preserve"> </v>
      </c>
      <c r="B541" s="182" t="s">
        <v>6323</v>
      </c>
      <c r="C541" s="182" t="s">
        <v>6324</v>
      </c>
      <c r="D541" s="182" t="s">
        <v>6312</v>
      </c>
      <c r="E541" s="182" t="s">
        <v>2957</v>
      </c>
      <c r="F541" s="183">
        <v>98122</v>
      </c>
      <c r="G541" s="182" t="s">
        <v>6325</v>
      </c>
      <c r="H541" s="184" t="s">
        <v>6326</v>
      </c>
    </row>
    <row r="542" spans="1:8" ht="16" x14ac:dyDescent="0.2">
      <c r="A542" s="192" t="str">
        <f t="shared" si="8"/>
        <v xml:space="preserve"> </v>
      </c>
      <c r="B542" s="182" t="s">
        <v>6327</v>
      </c>
      <c r="C542" s="182" t="s">
        <v>6328</v>
      </c>
      <c r="D542" s="182" t="s">
        <v>6312</v>
      </c>
      <c r="E542" s="182" t="s">
        <v>2957</v>
      </c>
      <c r="F542" s="183">
        <v>98104</v>
      </c>
      <c r="G542" s="182" t="s">
        <v>6329</v>
      </c>
      <c r="H542" s="184" t="s">
        <v>4177</v>
      </c>
    </row>
    <row r="543" spans="1:8" ht="16" x14ac:dyDescent="0.2">
      <c r="A543" s="192" t="str">
        <f t="shared" si="8"/>
        <v xml:space="preserve"> </v>
      </c>
      <c r="B543" s="182" t="s">
        <v>6330</v>
      </c>
      <c r="C543" s="185" t="s">
        <v>6331</v>
      </c>
      <c r="D543" s="182" t="s">
        <v>6312</v>
      </c>
      <c r="E543" s="182" t="s">
        <v>2957</v>
      </c>
      <c r="F543" s="183">
        <v>98109</v>
      </c>
      <c r="G543" s="182" t="s">
        <v>6332</v>
      </c>
      <c r="H543" s="184" t="s">
        <v>6333</v>
      </c>
    </row>
    <row r="544" spans="1:8" ht="16" x14ac:dyDescent="0.2">
      <c r="A544" s="192" t="str">
        <f t="shared" si="8"/>
        <v xml:space="preserve"> </v>
      </c>
      <c r="B544" s="182" t="s">
        <v>6334</v>
      </c>
      <c r="C544" s="185" t="s">
        <v>6335</v>
      </c>
      <c r="D544" s="182" t="s">
        <v>6312</v>
      </c>
      <c r="E544" s="182" t="s">
        <v>2957</v>
      </c>
      <c r="F544" s="183">
        <v>98104</v>
      </c>
      <c r="G544" s="182" t="s">
        <v>6336</v>
      </c>
      <c r="H544" s="184" t="s">
        <v>6337</v>
      </c>
    </row>
    <row r="545" spans="1:8" ht="16" x14ac:dyDescent="0.2">
      <c r="A545" s="192" t="str">
        <f t="shared" si="8"/>
        <v xml:space="preserve"> </v>
      </c>
      <c r="B545" s="182" t="s">
        <v>6338</v>
      </c>
      <c r="C545" s="185" t="s">
        <v>6339</v>
      </c>
      <c r="D545" s="182" t="s">
        <v>6312</v>
      </c>
      <c r="E545" s="182" t="s">
        <v>2957</v>
      </c>
      <c r="F545" s="183">
        <v>98144</v>
      </c>
      <c r="G545" s="182" t="s">
        <v>6340</v>
      </c>
      <c r="H545" s="184" t="s">
        <v>6341</v>
      </c>
    </row>
    <row r="546" spans="1:8" ht="16" x14ac:dyDescent="0.2">
      <c r="A546" s="192" t="str">
        <f t="shared" si="8"/>
        <v xml:space="preserve"> </v>
      </c>
      <c r="B546" s="182" t="s">
        <v>6342</v>
      </c>
      <c r="C546" s="185" t="s">
        <v>6343</v>
      </c>
      <c r="D546" s="182" t="s">
        <v>6312</v>
      </c>
      <c r="E546" s="182" t="s">
        <v>2957</v>
      </c>
      <c r="F546" s="183">
        <v>98103</v>
      </c>
      <c r="G546" s="182" t="s">
        <v>6344</v>
      </c>
      <c r="H546" s="184" t="s">
        <v>6345</v>
      </c>
    </row>
    <row r="547" spans="1:8" ht="16" x14ac:dyDescent="0.2">
      <c r="A547" s="192" t="str">
        <f t="shared" si="8"/>
        <v xml:space="preserve"> </v>
      </c>
      <c r="B547" s="182" t="s">
        <v>6346</v>
      </c>
      <c r="C547" s="185" t="s">
        <v>6347</v>
      </c>
      <c r="D547" s="182" t="s">
        <v>6312</v>
      </c>
      <c r="E547" s="182" t="s">
        <v>2957</v>
      </c>
      <c r="F547" s="183">
        <v>98144</v>
      </c>
      <c r="G547" s="182" t="s">
        <v>6348</v>
      </c>
      <c r="H547" s="184" t="s">
        <v>6349</v>
      </c>
    </row>
    <row r="548" spans="1:8" ht="16" x14ac:dyDescent="0.2">
      <c r="A548" s="192" t="str">
        <f t="shared" si="8"/>
        <v xml:space="preserve"> </v>
      </c>
      <c r="B548" s="182" t="s">
        <v>6350</v>
      </c>
      <c r="C548" s="185" t="s">
        <v>6351</v>
      </c>
      <c r="D548" s="182" t="s">
        <v>6312</v>
      </c>
      <c r="E548" s="182" t="s">
        <v>2957</v>
      </c>
      <c r="F548" s="183">
        <v>98122</v>
      </c>
      <c r="G548" s="182" t="s">
        <v>6352</v>
      </c>
      <c r="H548" s="184" t="s">
        <v>6353</v>
      </c>
    </row>
    <row r="549" spans="1:8" ht="16" x14ac:dyDescent="0.2">
      <c r="A549" s="192" t="str">
        <f t="shared" si="8"/>
        <v xml:space="preserve"> </v>
      </c>
      <c r="B549" s="185" t="s">
        <v>6354</v>
      </c>
      <c r="C549" s="182" t="s">
        <v>6355</v>
      </c>
      <c r="D549" s="182" t="s">
        <v>6312</v>
      </c>
      <c r="E549" s="182" t="s">
        <v>2957</v>
      </c>
      <c r="F549" s="183">
        <v>98122</v>
      </c>
      <c r="G549" s="182" t="s">
        <v>6356</v>
      </c>
      <c r="H549" s="184" t="s">
        <v>6357</v>
      </c>
    </row>
    <row r="550" spans="1:8" ht="16" x14ac:dyDescent="0.2">
      <c r="A550" s="192" t="str">
        <f t="shared" si="8"/>
        <v xml:space="preserve"> </v>
      </c>
      <c r="B550" s="182" t="s">
        <v>6358</v>
      </c>
      <c r="C550" s="182" t="s">
        <v>6359</v>
      </c>
      <c r="D550" s="182" t="s">
        <v>6312</v>
      </c>
      <c r="E550" s="182" t="s">
        <v>2957</v>
      </c>
      <c r="F550" s="183">
        <v>98118</v>
      </c>
      <c r="G550" s="182" t="s">
        <v>6360</v>
      </c>
      <c r="H550" s="184" t="s">
        <v>6361</v>
      </c>
    </row>
    <row r="551" spans="1:8" ht="16" x14ac:dyDescent="0.2">
      <c r="A551" s="192" t="str">
        <f t="shared" si="8"/>
        <v xml:space="preserve"> </v>
      </c>
      <c r="B551" s="182" t="s">
        <v>6362</v>
      </c>
      <c r="C551" s="182" t="s">
        <v>6363</v>
      </c>
      <c r="D551" s="182" t="s">
        <v>6364</v>
      </c>
      <c r="E551" s="182" t="s">
        <v>2957</v>
      </c>
      <c r="F551" s="183">
        <v>98660</v>
      </c>
      <c r="G551" s="182" t="s">
        <v>6365</v>
      </c>
      <c r="H551" s="184" t="s">
        <v>6366</v>
      </c>
    </row>
    <row r="552" spans="1:8" ht="16" x14ac:dyDescent="0.2">
      <c r="A552" s="192" t="str">
        <f t="shared" si="8"/>
        <v xml:space="preserve"> </v>
      </c>
      <c r="B552" s="182" t="s">
        <v>6367</v>
      </c>
      <c r="C552" s="185" t="s">
        <v>6368</v>
      </c>
      <c r="D552" s="182" t="s">
        <v>6369</v>
      </c>
      <c r="E552" s="182" t="s">
        <v>2957</v>
      </c>
      <c r="F552" s="183">
        <v>99201</v>
      </c>
      <c r="G552" s="182" t="s">
        <v>6370</v>
      </c>
      <c r="H552" s="184" t="s">
        <v>6371</v>
      </c>
    </row>
    <row r="553" spans="1:8" ht="16" x14ac:dyDescent="0.2">
      <c r="A553" s="192" t="str">
        <f t="shared" si="8"/>
        <v xml:space="preserve"> </v>
      </c>
      <c r="B553" s="182" t="s">
        <v>6372</v>
      </c>
      <c r="C553" s="182" t="s">
        <v>6373</v>
      </c>
      <c r="D553" s="182" t="s">
        <v>6374</v>
      </c>
      <c r="E553" s="182" t="s">
        <v>2957</v>
      </c>
      <c r="F553" s="183">
        <v>98402</v>
      </c>
      <c r="G553" s="182" t="s">
        <v>6375</v>
      </c>
      <c r="H553" s="184" t="s">
        <v>6376</v>
      </c>
    </row>
    <row r="554" spans="1:8" ht="16" x14ac:dyDescent="0.2">
      <c r="A554" s="192" t="str">
        <f t="shared" si="8"/>
        <v xml:space="preserve"> </v>
      </c>
      <c r="B554" s="185" t="s">
        <v>6377</v>
      </c>
      <c r="C554" s="185" t="s">
        <v>6378</v>
      </c>
      <c r="D554" s="182" t="s">
        <v>6312</v>
      </c>
      <c r="E554" s="182" t="s">
        <v>2957</v>
      </c>
      <c r="F554" s="183">
        <v>98104</v>
      </c>
      <c r="G554" s="182" t="s">
        <v>6379</v>
      </c>
      <c r="H554" s="184" t="s">
        <v>6380</v>
      </c>
    </row>
    <row r="555" spans="1:8" ht="16" x14ac:dyDescent="0.2">
      <c r="A555" s="192" t="str">
        <f t="shared" si="8"/>
        <v xml:space="preserve"> </v>
      </c>
      <c r="B555" s="182" t="s">
        <v>6381</v>
      </c>
      <c r="C555" s="182" t="s">
        <v>6382</v>
      </c>
      <c r="D555" s="182" t="s">
        <v>6312</v>
      </c>
      <c r="E555" s="182" t="s">
        <v>2957</v>
      </c>
      <c r="F555" s="183">
        <v>98134</v>
      </c>
      <c r="G555" s="182" t="s">
        <v>6383</v>
      </c>
      <c r="H555" s="184" t="s">
        <v>6384</v>
      </c>
    </row>
    <row r="556" spans="1:8" ht="16" x14ac:dyDescent="0.2">
      <c r="A556" s="192" t="str">
        <f t="shared" si="8"/>
        <v xml:space="preserve"> </v>
      </c>
      <c r="B556" s="182" t="s">
        <v>6385</v>
      </c>
      <c r="C556" s="182" t="s">
        <v>6386</v>
      </c>
      <c r="D556" s="182" t="s">
        <v>6387</v>
      </c>
      <c r="E556" s="182" t="s">
        <v>2957</v>
      </c>
      <c r="F556" s="183" t="s">
        <v>4177</v>
      </c>
      <c r="G556" s="182" t="s">
        <v>6388</v>
      </c>
      <c r="H556" s="184">
        <v>3608904954</v>
      </c>
    </row>
    <row r="557" spans="1:8" ht="16" x14ac:dyDescent="0.2">
      <c r="A557" s="192" t="str">
        <f t="shared" si="8"/>
        <v xml:space="preserve"> </v>
      </c>
      <c r="B557" s="182" t="s">
        <v>6389</v>
      </c>
      <c r="C557" s="182" t="s">
        <v>6390</v>
      </c>
      <c r="D557" s="182" t="s">
        <v>6320</v>
      </c>
      <c r="E557" s="182" t="s">
        <v>2957</v>
      </c>
      <c r="F557" s="183">
        <v>98004</v>
      </c>
      <c r="G557" s="182" t="s">
        <v>6391</v>
      </c>
      <c r="H557" s="184" t="s">
        <v>6392</v>
      </c>
    </row>
    <row r="558" spans="1:8" ht="16" x14ac:dyDescent="0.2">
      <c r="A558" s="192" t="str">
        <f t="shared" si="8"/>
        <v xml:space="preserve"> </v>
      </c>
      <c r="B558" s="182" t="s">
        <v>6393</v>
      </c>
      <c r="C558" s="182" t="s">
        <v>6328</v>
      </c>
      <c r="D558" s="182" t="s">
        <v>6312</v>
      </c>
      <c r="E558" s="182" t="s">
        <v>2957</v>
      </c>
      <c r="F558" s="183">
        <v>98104</v>
      </c>
      <c r="G558" s="182" t="s">
        <v>6394</v>
      </c>
      <c r="H558" s="184">
        <v>2063256464</v>
      </c>
    </row>
    <row r="559" spans="1:8" ht="16" x14ac:dyDescent="0.2">
      <c r="A559" s="192" t="str">
        <f t="shared" si="8"/>
        <v xml:space="preserve"> </v>
      </c>
      <c r="B559" s="182" t="s">
        <v>6395</v>
      </c>
      <c r="C559" s="185" t="s">
        <v>6396</v>
      </c>
      <c r="D559" s="182" t="s">
        <v>6312</v>
      </c>
      <c r="E559" s="182" t="s">
        <v>2957</v>
      </c>
      <c r="F559" s="183">
        <v>98104</v>
      </c>
      <c r="G559" s="182" t="s">
        <v>6397</v>
      </c>
      <c r="H559" s="184" t="s">
        <v>6398</v>
      </c>
    </row>
    <row r="560" spans="1:8" ht="16" x14ac:dyDescent="0.2">
      <c r="A560" s="192" t="str">
        <f t="shared" si="8"/>
        <v xml:space="preserve"> </v>
      </c>
      <c r="B560" s="182" t="s">
        <v>6399</v>
      </c>
      <c r="C560" s="182" t="s">
        <v>6400</v>
      </c>
      <c r="D560" s="182" t="s">
        <v>6312</v>
      </c>
      <c r="E560" s="182" t="s">
        <v>2957</v>
      </c>
      <c r="F560" s="183">
        <v>98103</v>
      </c>
      <c r="G560" s="182" t="s">
        <v>6401</v>
      </c>
      <c r="H560" s="184" t="s">
        <v>6402</v>
      </c>
    </row>
    <row r="561" spans="1:8" ht="16" x14ac:dyDescent="0.2">
      <c r="A561" s="192" t="str">
        <f t="shared" si="8"/>
        <v xml:space="preserve"> </v>
      </c>
      <c r="B561" s="182" t="s">
        <v>6403</v>
      </c>
      <c r="C561" s="182" t="s">
        <v>6404</v>
      </c>
      <c r="D561" s="182" t="s">
        <v>6405</v>
      </c>
      <c r="E561" s="182" t="s">
        <v>2957</v>
      </c>
      <c r="F561" s="183">
        <v>98273</v>
      </c>
      <c r="G561" s="182" t="s">
        <v>6406</v>
      </c>
      <c r="H561" s="184" t="s">
        <v>6407</v>
      </c>
    </row>
    <row r="562" spans="1:8" ht="16" x14ac:dyDescent="0.2">
      <c r="A562" s="192" t="str">
        <f t="shared" si="8"/>
        <v xml:space="preserve"> </v>
      </c>
      <c r="B562" s="182" t="s">
        <v>6408</v>
      </c>
      <c r="C562" s="182" t="s">
        <v>6409</v>
      </c>
      <c r="D562" s="182" t="s">
        <v>6312</v>
      </c>
      <c r="E562" s="182" t="s">
        <v>2957</v>
      </c>
      <c r="F562" s="183">
        <v>98118</v>
      </c>
      <c r="G562" s="182" t="s">
        <v>6410</v>
      </c>
      <c r="H562" s="184">
        <v>4252445010</v>
      </c>
    </row>
    <row r="563" spans="1:8" ht="16" x14ac:dyDescent="0.2">
      <c r="A563" s="192" t="str">
        <f t="shared" si="8"/>
        <v xml:space="preserve"> </v>
      </c>
      <c r="B563" s="182" t="s">
        <v>6411</v>
      </c>
      <c r="C563" s="185" t="s">
        <v>6412</v>
      </c>
      <c r="D563" s="182" t="s">
        <v>6312</v>
      </c>
      <c r="E563" s="182" t="s">
        <v>2957</v>
      </c>
      <c r="F563" s="183">
        <v>98104</v>
      </c>
      <c r="G563" s="182" t="s">
        <v>6413</v>
      </c>
      <c r="H563" s="184" t="s">
        <v>6414</v>
      </c>
    </row>
    <row r="564" spans="1:8" ht="16" x14ac:dyDescent="0.2">
      <c r="A564" s="192" t="str">
        <f t="shared" si="8"/>
        <v xml:space="preserve"> </v>
      </c>
      <c r="B564" s="182" t="s">
        <v>6415</v>
      </c>
      <c r="C564" s="185" t="s">
        <v>6416</v>
      </c>
      <c r="D564" s="182" t="s">
        <v>6312</v>
      </c>
      <c r="E564" s="182" t="s">
        <v>2957</v>
      </c>
      <c r="F564" s="183">
        <v>98154</v>
      </c>
      <c r="G564" s="182" t="s">
        <v>6417</v>
      </c>
      <c r="H564" s="184" t="s">
        <v>6418</v>
      </c>
    </row>
    <row r="565" spans="1:8" ht="16" x14ac:dyDescent="0.2">
      <c r="A565" s="192" t="str">
        <f t="shared" si="8"/>
        <v xml:space="preserve"> </v>
      </c>
      <c r="B565" s="182" t="s">
        <v>6419</v>
      </c>
      <c r="C565" s="185" t="s">
        <v>6420</v>
      </c>
      <c r="D565" s="182" t="s">
        <v>6421</v>
      </c>
      <c r="E565" s="182" t="s">
        <v>2957</v>
      </c>
      <c r="F565" s="183">
        <v>99336</v>
      </c>
      <c r="G565" s="182" t="s">
        <v>6422</v>
      </c>
      <c r="H565" s="184" t="s">
        <v>6423</v>
      </c>
    </row>
    <row r="566" spans="1:8" ht="16" x14ac:dyDescent="0.2">
      <c r="A566" s="192" t="str">
        <f t="shared" si="8"/>
        <v xml:space="preserve"> </v>
      </c>
      <c r="B566" s="182" t="s">
        <v>6424</v>
      </c>
      <c r="C566" s="182" t="s">
        <v>6425</v>
      </c>
      <c r="D566" s="182" t="s">
        <v>6312</v>
      </c>
      <c r="E566" s="182" t="s">
        <v>2957</v>
      </c>
      <c r="F566" s="183">
        <v>98114</v>
      </c>
      <c r="G566" s="182" t="s">
        <v>6426</v>
      </c>
      <c r="H566" s="184" t="s">
        <v>6427</v>
      </c>
    </row>
    <row r="567" spans="1:8" ht="16" x14ac:dyDescent="0.2">
      <c r="A567" s="192" t="str">
        <f t="shared" si="8"/>
        <v>West Virginia</v>
      </c>
      <c r="B567" s="182" t="s">
        <v>6428</v>
      </c>
      <c r="C567" s="182" t="s">
        <v>6429</v>
      </c>
      <c r="D567" s="182" t="s">
        <v>6430</v>
      </c>
      <c r="E567" s="182" t="s">
        <v>3048</v>
      </c>
      <c r="F567" s="183" t="s">
        <v>6431</v>
      </c>
      <c r="G567" s="182" t="s">
        <v>6432</v>
      </c>
      <c r="H567" s="184" t="s">
        <v>6433</v>
      </c>
    </row>
    <row r="568" spans="1:8" ht="16" x14ac:dyDescent="0.2">
      <c r="A568" s="192" t="str">
        <f t="shared" si="8"/>
        <v xml:space="preserve"> </v>
      </c>
      <c r="B568" s="182" t="s">
        <v>6734</v>
      </c>
      <c r="C568" s="182" t="s">
        <v>6434</v>
      </c>
      <c r="D568" s="182" t="s">
        <v>6435</v>
      </c>
      <c r="E568" s="182" t="s">
        <v>3048</v>
      </c>
      <c r="F568" s="183">
        <v>24740</v>
      </c>
      <c r="G568" s="211" t="s">
        <v>6735</v>
      </c>
      <c r="H568" s="184" t="s">
        <v>6436</v>
      </c>
    </row>
    <row r="569" spans="1:8" ht="16" x14ac:dyDescent="0.2">
      <c r="A569" s="192" t="str">
        <f t="shared" si="8"/>
        <v xml:space="preserve"> </v>
      </c>
      <c r="B569" s="182" t="s">
        <v>6437</v>
      </c>
      <c r="C569" s="182" t="s">
        <v>6438</v>
      </c>
      <c r="D569" s="182" t="s">
        <v>6439</v>
      </c>
      <c r="E569" s="182" t="s">
        <v>3048</v>
      </c>
      <c r="F569" s="183">
        <v>26505</v>
      </c>
      <c r="G569" s="182" t="s">
        <v>6440</v>
      </c>
      <c r="H569" s="184">
        <v>3042960082</v>
      </c>
    </row>
    <row r="570" spans="1:8" ht="16" x14ac:dyDescent="0.2">
      <c r="A570" s="192" t="str">
        <f t="shared" si="8"/>
        <v>Wisconsin</v>
      </c>
      <c r="B570" s="182" t="s">
        <v>6736</v>
      </c>
      <c r="C570" s="182" t="s">
        <v>6441</v>
      </c>
      <c r="D570" s="182" t="s">
        <v>6442</v>
      </c>
      <c r="E570" s="182" t="s">
        <v>2963</v>
      </c>
      <c r="F570" s="183">
        <v>53203</v>
      </c>
      <c r="G570" s="182" t="s">
        <v>6443</v>
      </c>
      <c r="H570" s="184" t="s">
        <v>6444</v>
      </c>
    </row>
    <row r="571" spans="1:8" ht="16" x14ac:dyDescent="0.2">
      <c r="A571" s="192" t="str">
        <f t="shared" si="8"/>
        <v xml:space="preserve"> </v>
      </c>
      <c r="B571" s="182" t="s">
        <v>6445</v>
      </c>
      <c r="C571" s="182" t="s">
        <v>6446</v>
      </c>
      <c r="D571" s="182" t="s">
        <v>6447</v>
      </c>
      <c r="E571" s="182" t="s">
        <v>2963</v>
      </c>
      <c r="F571" s="183">
        <v>54880</v>
      </c>
      <c r="G571" s="182" t="s">
        <v>6448</v>
      </c>
      <c r="H571" s="184">
        <v>7153923136</v>
      </c>
    </row>
    <row r="572" spans="1:8" ht="16" x14ac:dyDescent="0.2">
      <c r="A572" s="192" t="str">
        <f t="shared" si="8"/>
        <v xml:space="preserve"> </v>
      </c>
      <c r="B572" s="182" t="s">
        <v>6449</v>
      </c>
      <c r="C572" s="182" t="s">
        <v>6450</v>
      </c>
      <c r="D572" s="182" t="s">
        <v>6451</v>
      </c>
      <c r="E572" s="182" t="s">
        <v>2963</v>
      </c>
      <c r="F572" s="183">
        <v>53703</v>
      </c>
      <c r="G572" s="182" t="s">
        <v>6452</v>
      </c>
      <c r="H572" s="184" t="s">
        <v>6453</v>
      </c>
    </row>
    <row r="573" spans="1:8" ht="16" x14ac:dyDescent="0.2">
      <c r="A573" s="192" t="str">
        <f t="shared" si="8"/>
        <v xml:space="preserve"> </v>
      </c>
      <c r="B573" s="182" t="s">
        <v>6454</v>
      </c>
      <c r="C573" s="182" t="s">
        <v>6455</v>
      </c>
      <c r="D573" s="182" t="s">
        <v>6456</v>
      </c>
      <c r="E573" s="182" t="s">
        <v>2963</v>
      </c>
      <c r="F573" s="183">
        <v>54235</v>
      </c>
      <c r="G573" s="182" t="s">
        <v>6457</v>
      </c>
      <c r="H573" s="184" t="s">
        <v>6458</v>
      </c>
    </row>
    <row r="574" spans="1:8" ht="16" x14ac:dyDescent="0.2">
      <c r="A574" s="192" t="str">
        <f t="shared" si="8"/>
        <v xml:space="preserve"> </v>
      </c>
      <c r="B574" s="182" t="s">
        <v>6459</v>
      </c>
      <c r="C574" s="182" t="s">
        <v>6460</v>
      </c>
      <c r="D574" s="182" t="s">
        <v>6461</v>
      </c>
      <c r="E574" s="182" t="s">
        <v>2963</v>
      </c>
      <c r="F574" s="183">
        <v>53204</v>
      </c>
      <c r="G574" s="182" t="s">
        <v>6462</v>
      </c>
      <c r="H574" s="184">
        <v>4143847900</v>
      </c>
    </row>
    <row r="575" spans="1:8" ht="16" x14ac:dyDescent="0.2">
      <c r="A575" s="192" t="str">
        <f t="shared" si="8"/>
        <v xml:space="preserve"> </v>
      </c>
      <c r="B575" s="182" t="s">
        <v>6463</v>
      </c>
      <c r="C575" s="182" t="s">
        <v>6464</v>
      </c>
      <c r="D575" s="182" t="s">
        <v>6465</v>
      </c>
      <c r="E575" s="182" t="s">
        <v>2963</v>
      </c>
      <c r="F575" s="183">
        <v>53005</v>
      </c>
      <c r="G575" s="182" t="s">
        <v>6466</v>
      </c>
      <c r="H575" s="184">
        <v>4144558346</v>
      </c>
    </row>
    <row r="576" spans="1:8" ht="16" x14ac:dyDescent="0.2">
      <c r="A576" s="192" t="str">
        <f t="shared" si="8"/>
        <v xml:space="preserve"> </v>
      </c>
      <c r="B576" s="182" t="s">
        <v>6467</v>
      </c>
      <c r="C576" s="182" t="s">
        <v>6468</v>
      </c>
      <c r="D576" s="182" t="s">
        <v>6451</v>
      </c>
      <c r="E576" s="182" t="s">
        <v>2963</v>
      </c>
      <c r="F576" s="183">
        <v>53703</v>
      </c>
      <c r="G576" s="182" t="s">
        <v>6469</v>
      </c>
      <c r="H576" s="184" t="s">
        <v>6470</v>
      </c>
    </row>
    <row r="577" spans="1:8" ht="16" x14ac:dyDescent="0.2">
      <c r="A577" s="192" t="str">
        <f t="shared" si="8"/>
        <v xml:space="preserve"> </v>
      </c>
      <c r="B577" s="182" t="s">
        <v>6471</v>
      </c>
      <c r="C577" s="182" t="s">
        <v>6472</v>
      </c>
      <c r="D577" s="182" t="s">
        <v>6442</v>
      </c>
      <c r="E577" s="182" t="s">
        <v>2963</v>
      </c>
      <c r="F577" s="183">
        <v>53233</v>
      </c>
      <c r="G577" s="182" t="s">
        <v>6473</v>
      </c>
      <c r="H577" s="184" t="s">
        <v>6474</v>
      </c>
    </row>
    <row r="578" spans="1:8" ht="16" x14ac:dyDescent="0.2">
      <c r="A578" s="192" t="str">
        <f t="shared" si="8"/>
        <v xml:space="preserve"> </v>
      </c>
      <c r="B578" s="182" t="s">
        <v>6475</v>
      </c>
      <c r="C578" s="182" t="s">
        <v>6476</v>
      </c>
      <c r="D578" s="182" t="s">
        <v>6442</v>
      </c>
      <c r="E578" s="182" t="s">
        <v>2963</v>
      </c>
      <c r="F578" s="183">
        <v>53212</v>
      </c>
      <c r="G578" s="182" t="s">
        <v>6477</v>
      </c>
      <c r="H578" s="184">
        <v>4143441220</v>
      </c>
    </row>
    <row r="579" spans="1:8" ht="16" x14ac:dyDescent="0.2">
      <c r="A579" s="192" t="str">
        <f t="shared" si="8"/>
        <v xml:space="preserve"> </v>
      </c>
      <c r="B579" s="182" t="s">
        <v>6478</v>
      </c>
      <c r="C579" s="182" t="s">
        <v>6479</v>
      </c>
      <c r="D579" s="182" t="s">
        <v>6442</v>
      </c>
      <c r="E579" s="182" t="s">
        <v>2963</v>
      </c>
      <c r="F579" s="183" t="s">
        <v>4177</v>
      </c>
      <c r="G579" s="182" t="s">
        <v>6480</v>
      </c>
      <c r="H579" s="184">
        <v>4147275330</v>
      </c>
    </row>
    <row r="580" spans="1:8" ht="16" x14ac:dyDescent="0.2">
      <c r="A580" s="192" t="str">
        <f t="shared" si="8"/>
        <v xml:space="preserve"> </v>
      </c>
      <c r="B580" s="182" t="s">
        <v>6481</v>
      </c>
      <c r="C580" s="182" t="s">
        <v>6482</v>
      </c>
      <c r="D580" s="182" t="s">
        <v>6451</v>
      </c>
      <c r="E580" s="182" t="s">
        <v>2963</v>
      </c>
      <c r="F580" s="183">
        <v>53703</v>
      </c>
      <c r="G580" s="182" t="s">
        <v>6483</v>
      </c>
      <c r="H580" s="184">
        <v>6084447197</v>
      </c>
    </row>
    <row r="581" spans="1:8" ht="16" x14ac:dyDescent="0.2">
      <c r="A581" s="192" t="str">
        <f t="shared" si="8"/>
        <v xml:space="preserve"> </v>
      </c>
      <c r="B581" s="182" t="s">
        <v>6484</v>
      </c>
      <c r="C581" s="182" t="s">
        <v>6485</v>
      </c>
      <c r="D581" s="182" t="s">
        <v>6451</v>
      </c>
      <c r="E581" s="182" t="s">
        <v>2963</v>
      </c>
      <c r="F581" s="183">
        <v>53703</v>
      </c>
      <c r="G581" s="182" t="s">
        <v>6486</v>
      </c>
      <c r="H581" s="184">
        <v>6082373447</v>
      </c>
    </row>
    <row r="582" spans="1:8" ht="16" x14ac:dyDescent="0.2">
      <c r="A582" s="192" t="str">
        <f t="shared" si="8"/>
        <v xml:space="preserve"> </v>
      </c>
      <c r="B582" s="182" t="s">
        <v>6487</v>
      </c>
      <c r="C582" s="182" t="s">
        <v>6488</v>
      </c>
      <c r="D582" s="182" t="s">
        <v>6489</v>
      </c>
      <c r="E582" s="182" t="s">
        <v>2963</v>
      </c>
      <c r="F582" s="183">
        <v>53095</v>
      </c>
      <c r="G582" s="182" t="s">
        <v>6490</v>
      </c>
      <c r="H582" s="184" t="s">
        <v>6491</v>
      </c>
    </row>
    <row r="583" spans="1:8" ht="16" x14ac:dyDescent="0.2">
      <c r="A583" s="192" t="str">
        <f t="shared" si="8"/>
        <v xml:space="preserve"> </v>
      </c>
      <c r="B583" s="182" t="s">
        <v>6492</v>
      </c>
      <c r="C583" s="182" t="s">
        <v>6493</v>
      </c>
      <c r="D583" s="182" t="s">
        <v>6442</v>
      </c>
      <c r="E583" s="182" t="s">
        <v>2963</v>
      </c>
      <c r="F583" s="183">
        <v>53204</v>
      </c>
      <c r="G583" s="182" t="s">
        <v>6494</v>
      </c>
      <c r="H583" s="184" t="s">
        <v>6495</v>
      </c>
    </row>
    <row r="584" spans="1:8" ht="16" x14ac:dyDescent="0.2">
      <c r="A584" s="192" t="str">
        <f t="shared" si="8"/>
        <v xml:space="preserve"> </v>
      </c>
      <c r="B584" s="182" t="s">
        <v>6496</v>
      </c>
      <c r="C584" s="182" t="s">
        <v>6497</v>
      </c>
      <c r="D584" s="182" t="s">
        <v>6442</v>
      </c>
      <c r="E584" s="182" t="s">
        <v>2963</v>
      </c>
      <c r="F584" s="183">
        <v>53203</v>
      </c>
      <c r="G584" s="182" t="s">
        <v>6498</v>
      </c>
      <c r="H584" s="184">
        <v>4142251530</v>
      </c>
    </row>
    <row r="585" spans="1:8" ht="16" x14ac:dyDescent="0.2">
      <c r="A585" s="192" t="str">
        <f t="shared" si="8"/>
        <v xml:space="preserve"> </v>
      </c>
      <c r="B585" s="182" t="s">
        <v>6499</v>
      </c>
      <c r="C585" s="182" t="s">
        <v>6500</v>
      </c>
      <c r="D585" s="182" t="s">
        <v>6501</v>
      </c>
      <c r="E585" s="182" t="s">
        <v>2963</v>
      </c>
      <c r="F585" s="183">
        <v>54481</v>
      </c>
      <c r="G585" s="182" t="s">
        <v>6502</v>
      </c>
      <c r="H585" s="184" t="s">
        <v>6503</v>
      </c>
    </row>
    <row r="586" spans="1:8" ht="16" x14ac:dyDescent="0.2">
      <c r="A586" s="192" t="str">
        <f t="shared" ref="A586:A588" si="9">IF(E586=E585," ",E586)</f>
        <v xml:space="preserve"> </v>
      </c>
      <c r="B586" s="182" t="s">
        <v>6504</v>
      </c>
      <c r="C586" s="182" t="s">
        <v>6505</v>
      </c>
      <c r="D586" s="182" t="s">
        <v>6451</v>
      </c>
      <c r="E586" s="182" t="s">
        <v>2963</v>
      </c>
      <c r="F586" s="183">
        <v>53703</v>
      </c>
      <c r="G586" s="182" t="s">
        <v>6506</v>
      </c>
      <c r="H586" s="184" t="s">
        <v>6507</v>
      </c>
    </row>
    <row r="587" spans="1:8" ht="16" x14ac:dyDescent="0.2">
      <c r="A587" s="192" t="str">
        <f t="shared" si="9"/>
        <v xml:space="preserve"> </v>
      </c>
      <c r="B587" s="182" t="s">
        <v>6508</v>
      </c>
      <c r="C587" s="182" t="s">
        <v>6509</v>
      </c>
      <c r="D587" s="182" t="s">
        <v>6451</v>
      </c>
      <c r="E587" s="182" t="s">
        <v>2963</v>
      </c>
      <c r="F587" s="183">
        <v>53714</v>
      </c>
      <c r="G587" s="182" t="s">
        <v>6510</v>
      </c>
      <c r="H587" s="184" t="s">
        <v>6511</v>
      </c>
    </row>
    <row r="588" spans="1:8" ht="16" x14ac:dyDescent="0.2">
      <c r="A588" s="192" t="str">
        <f t="shared" si="9"/>
        <v>Wyoming</v>
      </c>
      <c r="B588" s="182" t="s">
        <v>6512</v>
      </c>
      <c r="C588" s="182" t="s">
        <v>6513</v>
      </c>
      <c r="D588" s="182" t="s">
        <v>6514</v>
      </c>
      <c r="E588" s="182" t="s">
        <v>3115</v>
      </c>
      <c r="F588" s="183">
        <v>82070</v>
      </c>
      <c r="G588" s="182" t="s">
        <v>6515</v>
      </c>
      <c r="H588" s="184">
        <v>3077550992</v>
      </c>
    </row>
    <row r="593" spans="1:6" ht="18" x14ac:dyDescent="0.2">
      <c r="B593" s="189" t="s">
        <v>6691</v>
      </c>
    </row>
    <row r="594" spans="1:6" ht="14" x14ac:dyDescent="0.2">
      <c r="A594" s="186"/>
    </row>
    <row r="595" spans="1:6" ht="16" x14ac:dyDescent="0.2">
      <c r="B595" s="187" t="s">
        <v>6516</v>
      </c>
      <c r="C595" s="187" t="s">
        <v>4168</v>
      </c>
      <c r="D595" s="187" t="s">
        <v>3122</v>
      </c>
      <c r="E595" s="191"/>
      <c r="F595" s="191"/>
    </row>
    <row r="596" spans="1:6" ht="16" x14ac:dyDescent="0.2">
      <c r="A596" s="192" t="str">
        <f>IF(D596=D595," ",D596)</f>
        <v>Alabama</v>
      </c>
      <c r="B596" s="188" t="s">
        <v>6517</v>
      </c>
      <c r="C596" s="188" t="s">
        <v>4178</v>
      </c>
      <c r="D596" s="188" t="s">
        <v>1113</v>
      </c>
      <c r="E596" s="188"/>
    </row>
    <row r="597" spans="1:6" ht="16" x14ac:dyDescent="0.2">
      <c r="A597" s="192" t="str">
        <f t="shared" ref="A597:A660" si="10">IF(D597=D596," ",D597)</f>
        <v>Alaska</v>
      </c>
      <c r="B597" t="s">
        <v>6518</v>
      </c>
      <c r="C597" t="s">
        <v>4200</v>
      </c>
      <c r="D597" t="s">
        <v>1112</v>
      </c>
    </row>
    <row r="598" spans="1:6" ht="16" x14ac:dyDescent="0.2">
      <c r="A598" s="192" t="str">
        <f t="shared" si="10"/>
        <v>Arizona</v>
      </c>
      <c r="B598" t="s">
        <v>6519</v>
      </c>
      <c r="C598" t="s">
        <v>4205</v>
      </c>
      <c r="D598" t="s">
        <v>1189</v>
      </c>
    </row>
    <row r="599" spans="1:6" ht="16" x14ac:dyDescent="0.2">
      <c r="A599" s="192" t="str">
        <f t="shared" si="10"/>
        <v xml:space="preserve"> </v>
      </c>
      <c r="B599" t="s">
        <v>6520</v>
      </c>
      <c r="C599" t="s">
        <v>6521</v>
      </c>
      <c r="D599" t="s">
        <v>1189</v>
      </c>
    </row>
    <row r="600" spans="1:6" ht="16" x14ac:dyDescent="0.2">
      <c r="A600" s="192" t="str">
        <f t="shared" si="10"/>
        <v xml:space="preserve"> </v>
      </c>
      <c r="B600" t="s">
        <v>6522</v>
      </c>
      <c r="C600" t="s">
        <v>4222</v>
      </c>
      <c r="D600" t="s">
        <v>1189</v>
      </c>
    </row>
    <row r="601" spans="1:6" ht="16" x14ac:dyDescent="0.2">
      <c r="A601" s="192" t="str">
        <f t="shared" si="10"/>
        <v>Arkansas</v>
      </c>
      <c r="B601" t="s">
        <v>6523</v>
      </c>
      <c r="C601" t="s">
        <v>4271</v>
      </c>
      <c r="D601" t="s">
        <v>1143</v>
      </c>
    </row>
    <row r="602" spans="1:6" ht="16" x14ac:dyDescent="0.2">
      <c r="A602" s="192" t="str">
        <f t="shared" si="10"/>
        <v xml:space="preserve"> </v>
      </c>
      <c r="B602" t="s">
        <v>6524</v>
      </c>
      <c r="C602" t="s">
        <v>4268</v>
      </c>
      <c r="D602" t="s">
        <v>1143</v>
      </c>
    </row>
    <row r="603" spans="1:6" ht="16" x14ac:dyDescent="0.2">
      <c r="A603" s="192" t="str">
        <f t="shared" si="10"/>
        <v>California</v>
      </c>
      <c r="B603" s="5" t="s">
        <v>6713</v>
      </c>
      <c r="C603" t="s">
        <v>4322</v>
      </c>
      <c r="D603" t="s">
        <v>1339</v>
      </c>
    </row>
    <row r="604" spans="1:6" ht="16" x14ac:dyDescent="0.2">
      <c r="A604" s="192" t="str">
        <f t="shared" si="10"/>
        <v xml:space="preserve"> </v>
      </c>
      <c r="B604" t="s">
        <v>6525</v>
      </c>
      <c r="C604" t="s">
        <v>6526</v>
      </c>
      <c r="D604" t="s">
        <v>1339</v>
      </c>
    </row>
    <row r="605" spans="1:6" ht="16" x14ac:dyDescent="0.2">
      <c r="A605" s="192" t="str">
        <f t="shared" si="10"/>
        <v xml:space="preserve"> </v>
      </c>
      <c r="B605" t="s">
        <v>6527</v>
      </c>
      <c r="C605" t="s">
        <v>4322</v>
      </c>
      <c r="D605" t="s">
        <v>1339</v>
      </c>
    </row>
    <row r="606" spans="1:6" ht="16" x14ac:dyDescent="0.2">
      <c r="A606" s="192" t="str">
        <f t="shared" si="10"/>
        <v xml:space="preserve"> </v>
      </c>
      <c r="B606" t="s">
        <v>6528</v>
      </c>
      <c r="C606" t="s">
        <v>6529</v>
      </c>
      <c r="D606" t="s">
        <v>1339</v>
      </c>
    </row>
    <row r="607" spans="1:6" ht="16" x14ac:dyDescent="0.2">
      <c r="A607" s="192" t="str">
        <f t="shared" si="10"/>
        <v xml:space="preserve"> </v>
      </c>
      <c r="B607" t="s">
        <v>6530</v>
      </c>
      <c r="C607" t="s">
        <v>6531</v>
      </c>
      <c r="D607" t="s">
        <v>1339</v>
      </c>
    </row>
    <row r="608" spans="1:6" ht="16" x14ac:dyDescent="0.2">
      <c r="A608" s="192" t="str">
        <f t="shared" si="10"/>
        <v xml:space="preserve"> </v>
      </c>
      <c r="B608" t="s">
        <v>6532</v>
      </c>
      <c r="C608" t="s">
        <v>6533</v>
      </c>
      <c r="D608" t="s">
        <v>1339</v>
      </c>
    </row>
    <row r="609" spans="1:4" ht="16" x14ac:dyDescent="0.2">
      <c r="A609" s="192" t="str">
        <f t="shared" si="10"/>
        <v xml:space="preserve"> </v>
      </c>
      <c r="B609" t="s">
        <v>6534</v>
      </c>
      <c r="C609" t="s">
        <v>6535</v>
      </c>
      <c r="D609" t="s">
        <v>1339</v>
      </c>
    </row>
    <row r="610" spans="1:4" ht="16" x14ac:dyDescent="0.2">
      <c r="A610" s="192" t="str">
        <f t="shared" si="10"/>
        <v xml:space="preserve"> </v>
      </c>
      <c r="B610" t="s">
        <v>6536</v>
      </c>
      <c r="C610" t="s">
        <v>4326</v>
      </c>
      <c r="D610" t="s">
        <v>1339</v>
      </c>
    </row>
    <row r="611" spans="1:4" ht="16" x14ac:dyDescent="0.2">
      <c r="A611" s="192" t="str">
        <f t="shared" si="10"/>
        <v xml:space="preserve"> </v>
      </c>
      <c r="B611" t="s">
        <v>6537</v>
      </c>
      <c r="C611" t="s">
        <v>6538</v>
      </c>
      <c r="D611" t="s">
        <v>1339</v>
      </c>
    </row>
    <row r="612" spans="1:4" ht="16" x14ac:dyDescent="0.2">
      <c r="A612" s="192" t="str">
        <f t="shared" si="10"/>
        <v xml:space="preserve"> </v>
      </c>
      <c r="B612" t="s">
        <v>6539</v>
      </c>
      <c r="C612" t="s">
        <v>6540</v>
      </c>
      <c r="D612" t="s">
        <v>1339</v>
      </c>
    </row>
    <row r="613" spans="1:4" ht="16" x14ac:dyDescent="0.2">
      <c r="A613" s="192" t="str">
        <f t="shared" si="10"/>
        <v xml:space="preserve"> </v>
      </c>
      <c r="B613" t="s">
        <v>6541</v>
      </c>
      <c r="C613" t="s">
        <v>6542</v>
      </c>
      <c r="D613" t="s">
        <v>1339</v>
      </c>
    </row>
    <row r="614" spans="1:4" ht="16" x14ac:dyDescent="0.2">
      <c r="A614" s="192" t="str">
        <f t="shared" si="10"/>
        <v>Colorado</v>
      </c>
      <c r="B614" t="s">
        <v>6543</v>
      </c>
      <c r="C614" t="s">
        <v>4364</v>
      </c>
      <c r="D614" t="s">
        <v>1347</v>
      </c>
    </row>
    <row r="615" spans="1:4" ht="16" x14ac:dyDescent="0.2">
      <c r="A615" s="192" t="str">
        <f t="shared" si="10"/>
        <v>Connecticut</v>
      </c>
      <c r="B615" t="s">
        <v>6544</v>
      </c>
      <c r="C615" t="s">
        <v>4415</v>
      </c>
      <c r="D615" t="s">
        <v>1422</v>
      </c>
    </row>
    <row r="616" spans="1:4" ht="16" x14ac:dyDescent="0.2">
      <c r="A616" s="192" t="str">
        <f t="shared" si="10"/>
        <v>Delaware</v>
      </c>
      <c r="B616" t="s">
        <v>6545</v>
      </c>
      <c r="C616" t="s">
        <v>4429</v>
      </c>
      <c r="D616" t="s">
        <v>1514</v>
      </c>
    </row>
    <row r="617" spans="1:4" ht="16" x14ac:dyDescent="0.2">
      <c r="A617" s="192" t="str">
        <f t="shared" si="10"/>
        <v>District of Columbia</v>
      </c>
      <c r="B617" t="s">
        <v>6546</v>
      </c>
      <c r="C617" t="s">
        <v>2957</v>
      </c>
      <c r="D617" t="s">
        <v>1618</v>
      </c>
    </row>
    <row r="618" spans="1:4" ht="16" x14ac:dyDescent="0.2">
      <c r="A618" s="192" t="str">
        <f t="shared" si="10"/>
        <v>Florida</v>
      </c>
      <c r="B618" t="s">
        <v>6547</v>
      </c>
      <c r="C618" t="s">
        <v>6548</v>
      </c>
      <c r="D618" t="s">
        <v>1620</v>
      </c>
    </row>
    <row r="619" spans="1:4" ht="16" x14ac:dyDescent="0.2">
      <c r="A619" s="192" t="str">
        <f t="shared" si="10"/>
        <v xml:space="preserve"> </v>
      </c>
      <c r="B619" t="s">
        <v>6549</v>
      </c>
      <c r="C619" t="s">
        <v>4539</v>
      </c>
      <c r="D619" t="s">
        <v>1620</v>
      </c>
    </row>
    <row r="620" spans="1:4" ht="16" x14ac:dyDescent="0.2">
      <c r="A620" s="192" t="str">
        <f t="shared" si="10"/>
        <v xml:space="preserve"> </v>
      </c>
      <c r="B620" t="s">
        <v>6550</v>
      </c>
      <c r="C620" t="s">
        <v>4543</v>
      </c>
      <c r="D620" t="s">
        <v>1620</v>
      </c>
    </row>
    <row r="621" spans="1:4" ht="16" x14ac:dyDescent="0.2">
      <c r="A621" s="192" t="str">
        <f t="shared" si="10"/>
        <v xml:space="preserve"> </v>
      </c>
      <c r="B621" t="s">
        <v>6551</v>
      </c>
      <c r="C621" t="s">
        <v>6552</v>
      </c>
      <c r="D621" t="s">
        <v>1620</v>
      </c>
    </row>
    <row r="622" spans="1:4" ht="16" x14ac:dyDescent="0.2">
      <c r="A622" s="192" t="str">
        <f t="shared" si="10"/>
        <v xml:space="preserve"> </v>
      </c>
      <c r="B622" t="s">
        <v>6553</v>
      </c>
      <c r="C622" t="s">
        <v>4547</v>
      </c>
      <c r="D622" t="s">
        <v>1620</v>
      </c>
    </row>
    <row r="623" spans="1:4" ht="16" x14ac:dyDescent="0.2">
      <c r="A623" s="192" t="str">
        <f t="shared" si="10"/>
        <v xml:space="preserve"> </v>
      </c>
      <c r="B623" t="s">
        <v>6554</v>
      </c>
      <c r="C623" t="s">
        <v>4594</v>
      </c>
      <c r="D623" t="s">
        <v>1620</v>
      </c>
    </row>
    <row r="624" spans="1:4" ht="16" x14ac:dyDescent="0.2">
      <c r="A624" s="192" t="str">
        <f t="shared" si="10"/>
        <v xml:space="preserve"> </v>
      </c>
      <c r="B624" t="s">
        <v>6555</v>
      </c>
      <c r="C624" t="s">
        <v>4580</v>
      </c>
      <c r="D624" t="s">
        <v>1620</v>
      </c>
    </row>
    <row r="625" spans="1:4" ht="16" x14ac:dyDescent="0.2">
      <c r="A625" s="192" t="str">
        <f t="shared" si="10"/>
        <v>Georgia</v>
      </c>
      <c r="B625" t="s">
        <v>6556</v>
      </c>
      <c r="C625" t="s">
        <v>4633</v>
      </c>
      <c r="D625" t="s">
        <v>1668</v>
      </c>
    </row>
    <row r="626" spans="1:4" ht="16" x14ac:dyDescent="0.2">
      <c r="A626" s="192" t="str">
        <f t="shared" si="10"/>
        <v xml:space="preserve"> </v>
      </c>
      <c r="B626" t="s">
        <v>6557</v>
      </c>
      <c r="C626" t="s">
        <v>4633</v>
      </c>
      <c r="D626" t="s">
        <v>1668</v>
      </c>
    </row>
    <row r="627" spans="1:4" ht="16" x14ac:dyDescent="0.2">
      <c r="A627" s="192" t="str">
        <f t="shared" si="10"/>
        <v>Hawaii</v>
      </c>
      <c r="B627" t="s">
        <v>6558</v>
      </c>
      <c r="C627" t="s">
        <v>4669</v>
      </c>
      <c r="D627" t="s">
        <v>1798</v>
      </c>
    </row>
    <row r="628" spans="1:4" ht="16" x14ac:dyDescent="0.2">
      <c r="A628" s="192" t="str">
        <f t="shared" si="10"/>
        <v>Idaho</v>
      </c>
      <c r="B628" t="s">
        <v>6559</v>
      </c>
      <c r="C628" t="s">
        <v>4679</v>
      </c>
      <c r="D628" t="s">
        <v>303</v>
      </c>
    </row>
    <row r="629" spans="1:4" ht="16" x14ac:dyDescent="0.2">
      <c r="A629" s="192" t="str">
        <f t="shared" si="10"/>
        <v>Illinois</v>
      </c>
      <c r="B629" t="s">
        <v>6560</v>
      </c>
      <c r="C629" t="s">
        <v>6561</v>
      </c>
      <c r="D629" t="s">
        <v>766</v>
      </c>
    </row>
    <row r="630" spans="1:4" ht="16" x14ac:dyDescent="0.2">
      <c r="A630" s="192" t="str">
        <f t="shared" si="10"/>
        <v xml:space="preserve"> </v>
      </c>
      <c r="B630" t="s">
        <v>6562</v>
      </c>
      <c r="C630" t="s">
        <v>4691</v>
      </c>
      <c r="D630" t="s">
        <v>766</v>
      </c>
    </row>
    <row r="631" spans="1:4" ht="16" x14ac:dyDescent="0.2">
      <c r="A631" s="192" t="str">
        <f t="shared" si="10"/>
        <v xml:space="preserve"> </v>
      </c>
      <c r="B631" t="s">
        <v>6563</v>
      </c>
      <c r="C631" t="s">
        <v>6564</v>
      </c>
      <c r="D631" t="s">
        <v>766</v>
      </c>
    </row>
    <row r="632" spans="1:4" ht="16" x14ac:dyDescent="0.2">
      <c r="A632" s="192" t="str">
        <f t="shared" si="10"/>
        <v>Indiana</v>
      </c>
      <c r="B632" t="s">
        <v>6565</v>
      </c>
      <c r="C632" t="s">
        <v>4766</v>
      </c>
      <c r="D632" t="s">
        <v>307</v>
      </c>
    </row>
    <row r="633" spans="1:4" ht="16" x14ac:dyDescent="0.2">
      <c r="A633" s="192" t="str">
        <f t="shared" si="10"/>
        <v>Iowa</v>
      </c>
      <c r="B633" t="s">
        <v>6566</v>
      </c>
      <c r="C633" t="s">
        <v>4788</v>
      </c>
      <c r="D633" t="s">
        <v>1804</v>
      </c>
    </row>
    <row r="634" spans="1:4" ht="16" x14ac:dyDescent="0.2">
      <c r="A634" s="192" t="str">
        <f t="shared" si="10"/>
        <v>Kansas</v>
      </c>
      <c r="B634" t="s">
        <v>6567</v>
      </c>
      <c r="C634" t="s">
        <v>4806</v>
      </c>
      <c r="D634" t="s">
        <v>330</v>
      </c>
    </row>
    <row r="635" spans="1:4" ht="16" x14ac:dyDescent="0.2">
      <c r="A635" s="192" t="str">
        <f t="shared" si="10"/>
        <v>Kentucky</v>
      </c>
      <c r="B635" t="s">
        <v>6568</v>
      </c>
      <c r="C635" t="s">
        <v>6569</v>
      </c>
      <c r="D635" t="s">
        <v>834</v>
      </c>
    </row>
    <row r="636" spans="1:4" ht="16" x14ac:dyDescent="0.2">
      <c r="A636" s="192" t="str">
        <f t="shared" si="10"/>
        <v xml:space="preserve"> </v>
      </c>
      <c r="B636" t="s">
        <v>6570</v>
      </c>
      <c r="C636" t="s">
        <v>6571</v>
      </c>
      <c r="D636" t="s">
        <v>834</v>
      </c>
    </row>
    <row r="637" spans="1:4" ht="16" x14ac:dyDescent="0.2">
      <c r="A637" s="192" t="str">
        <f t="shared" si="10"/>
        <v xml:space="preserve"> </v>
      </c>
      <c r="B637" t="s">
        <v>6572</v>
      </c>
      <c r="C637" t="s">
        <v>4896</v>
      </c>
      <c r="D637" t="s">
        <v>834</v>
      </c>
    </row>
    <row r="638" spans="1:4" ht="16" x14ac:dyDescent="0.2">
      <c r="A638" s="192" t="str">
        <f t="shared" si="10"/>
        <v xml:space="preserve"> </v>
      </c>
      <c r="B638" t="s">
        <v>6573</v>
      </c>
      <c r="C638" t="s">
        <v>4824</v>
      </c>
      <c r="D638" t="s">
        <v>834</v>
      </c>
    </row>
    <row r="639" spans="1:4" ht="16" x14ac:dyDescent="0.2">
      <c r="A639" s="192" t="str">
        <f t="shared" si="10"/>
        <v>Louisiana</v>
      </c>
      <c r="B639" t="s">
        <v>6574</v>
      </c>
      <c r="C639" t="s">
        <v>4757</v>
      </c>
      <c r="D639" t="s">
        <v>363</v>
      </c>
    </row>
    <row r="640" spans="1:4" ht="16" x14ac:dyDescent="0.2">
      <c r="A640" s="192" t="str">
        <f t="shared" si="10"/>
        <v xml:space="preserve"> </v>
      </c>
      <c r="B640" t="s">
        <v>6575</v>
      </c>
      <c r="C640" t="s">
        <v>4875</v>
      </c>
      <c r="D640" t="s">
        <v>363</v>
      </c>
    </row>
    <row r="641" spans="1:4" ht="16" x14ac:dyDescent="0.2">
      <c r="A641" s="192" t="str">
        <f t="shared" si="10"/>
        <v>Maine</v>
      </c>
      <c r="B641" t="s">
        <v>6576</v>
      </c>
      <c r="C641" t="s">
        <v>4905</v>
      </c>
      <c r="D641" t="s">
        <v>528</v>
      </c>
    </row>
    <row r="642" spans="1:4" ht="16" x14ac:dyDescent="0.2">
      <c r="A642" s="192" t="str">
        <f t="shared" si="10"/>
        <v>Maryland</v>
      </c>
      <c r="B642" t="s">
        <v>6577</v>
      </c>
      <c r="C642" t="s">
        <v>4930</v>
      </c>
      <c r="D642" t="s">
        <v>523</v>
      </c>
    </row>
    <row r="643" spans="1:4" ht="16" x14ac:dyDescent="0.2">
      <c r="A643" s="192" t="str">
        <f t="shared" si="10"/>
        <v>Massachusetts</v>
      </c>
      <c r="B643" t="s">
        <v>6578</v>
      </c>
      <c r="C643" t="s">
        <v>5097</v>
      </c>
      <c r="D643" t="s">
        <v>411</v>
      </c>
    </row>
    <row r="644" spans="1:4" ht="16" x14ac:dyDescent="0.2">
      <c r="A644" s="192" t="str">
        <f t="shared" si="10"/>
        <v xml:space="preserve"> </v>
      </c>
      <c r="B644" t="s">
        <v>6579</v>
      </c>
      <c r="C644" t="s">
        <v>4796</v>
      </c>
      <c r="D644" t="s">
        <v>411</v>
      </c>
    </row>
    <row r="645" spans="1:4" ht="16" x14ac:dyDescent="0.2">
      <c r="A645" s="192" t="str">
        <f t="shared" si="10"/>
        <v xml:space="preserve"> </v>
      </c>
      <c r="B645" t="s">
        <v>6580</v>
      </c>
      <c r="C645" t="s">
        <v>6581</v>
      </c>
      <c r="D645" t="s">
        <v>411</v>
      </c>
    </row>
    <row r="646" spans="1:4" ht="16" x14ac:dyDescent="0.2">
      <c r="A646" s="192" t="str">
        <f t="shared" si="10"/>
        <v xml:space="preserve"> </v>
      </c>
      <c r="B646" t="s">
        <v>6582</v>
      </c>
      <c r="C646" t="s">
        <v>5015</v>
      </c>
      <c r="D646" t="s">
        <v>411</v>
      </c>
    </row>
    <row r="647" spans="1:4" ht="16" x14ac:dyDescent="0.2">
      <c r="A647" s="192" t="str">
        <f t="shared" si="10"/>
        <v>Michigan</v>
      </c>
      <c r="B647" t="s">
        <v>6583</v>
      </c>
      <c r="C647" t="s">
        <v>6584</v>
      </c>
      <c r="D647" t="s">
        <v>852</v>
      </c>
    </row>
    <row r="648" spans="1:4" ht="16" x14ac:dyDescent="0.2">
      <c r="A648" s="192" t="str">
        <f t="shared" si="10"/>
        <v xml:space="preserve"> </v>
      </c>
      <c r="B648" t="s">
        <v>6585</v>
      </c>
      <c r="C648" t="s">
        <v>6586</v>
      </c>
      <c r="D648" t="s">
        <v>852</v>
      </c>
    </row>
    <row r="649" spans="1:4" ht="16" x14ac:dyDescent="0.2">
      <c r="A649" s="192" t="str">
        <f t="shared" si="10"/>
        <v xml:space="preserve"> </v>
      </c>
      <c r="B649" t="s">
        <v>6587</v>
      </c>
      <c r="C649" t="s">
        <v>5187</v>
      </c>
      <c r="D649" t="s">
        <v>852</v>
      </c>
    </row>
    <row r="650" spans="1:4" ht="16" x14ac:dyDescent="0.2">
      <c r="A650" s="192" t="str">
        <f t="shared" si="10"/>
        <v xml:space="preserve"> </v>
      </c>
      <c r="B650" t="s">
        <v>6588</v>
      </c>
      <c r="C650" t="s">
        <v>6589</v>
      </c>
      <c r="D650" t="s">
        <v>852</v>
      </c>
    </row>
    <row r="651" spans="1:4" ht="16" x14ac:dyDescent="0.2">
      <c r="A651" s="192" t="str">
        <f t="shared" si="10"/>
        <v xml:space="preserve"> </v>
      </c>
      <c r="B651" t="s">
        <v>6590</v>
      </c>
      <c r="C651" t="s">
        <v>5216</v>
      </c>
      <c r="D651" t="s">
        <v>852</v>
      </c>
    </row>
    <row r="652" spans="1:4" ht="16" x14ac:dyDescent="0.2">
      <c r="A652" s="192" t="str">
        <f t="shared" si="10"/>
        <v xml:space="preserve"> </v>
      </c>
      <c r="B652" t="s">
        <v>6591</v>
      </c>
      <c r="C652" t="s">
        <v>5212</v>
      </c>
      <c r="D652" t="s">
        <v>852</v>
      </c>
    </row>
    <row r="653" spans="1:4" ht="16" x14ac:dyDescent="0.2">
      <c r="A653" s="192" t="str">
        <f t="shared" si="10"/>
        <v>Minnesota</v>
      </c>
      <c r="B653" t="s">
        <v>6592</v>
      </c>
      <c r="C653" t="s">
        <v>6593</v>
      </c>
      <c r="D653" t="s">
        <v>1830</v>
      </c>
    </row>
    <row r="654" spans="1:4" ht="16" x14ac:dyDescent="0.2">
      <c r="A654" s="192" t="str">
        <f t="shared" si="10"/>
        <v xml:space="preserve"> </v>
      </c>
      <c r="B654" t="s">
        <v>6594</v>
      </c>
      <c r="C654" t="s">
        <v>5225</v>
      </c>
      <c r="D654" t="s">
        <v>1830</v>
      </c>
    </row>
    <row r="655" spans="1:4" ht="16" x14ac:dyDescent="0.2">
      <c r="A655" s="192" t="str">
        <f t="shared" si="10"/>
        <v xml:space="preserve"> </v>
      </c>
      <c r="B655" t="s">
        <v>6595</v>
      </c>
      <c r="C655" t="s">
        <v>6596</v>
      </c>
      <c r="D655" t="s">
        <v>1830</v>
      </c>
    </row>
    <row r="656" spans="1:4" ht="16" x14ac:dyDescent="0.2">
      <c r="A656" s="192" t="str">
        <f t="shared" si="10"/>
        <v xml:space="preserve"> </v>
      </c>
      <c r="B656" t="s">
        <v>6597</v>
      </c>
      <c r="C656" t="s">
        <v>6598</v>
      </c>
      <c r="D656" t="s">
        <v>1830</v>
      </c>
    </row>
    <row r="657" spans="1:4" ht="16" x14ac:dyDescent="0.2">
      <c r="A657" s="192" t="str">
        <f t="shared" si="10"/>
        <v xml:space="preserve"> </v>
      </c>
      <c r="B657" t="s">
        <v>6599</v>
      </c>
      <c r="C657" t="s">
        <v>5220</v>
      </c>
      <c r="D657" t="s">
        <v>1830</v>
      </c>
    </row>
    <row r="658" spans="1:4" ht="16" x14ac:dyDescent="0.2">
      <c r="A658" s="192" t="str">
        <f t="shared" si="10"/>
        <v>Mississippi</v>
      </c>
      <c r="B658" t="s">
        <v>6600</v>
      </c>
      <c r="C658" t="s">
        <v>6601</v>
      </c>
      <c r="D658" t="s">
        <v>591</v>
      </c>
    </row>
    <row r="659" spans="1:4" ht="16" x14ac:dyDescent="0.2">
      <c r="A659" s="192" t="str">
        <f t="shared" si="10"/>
        <v xml:space="preserve"> </v>
      </c>
      <c r="B659" t="s">
        <v>6602</v>
      </c>
      <c r="C659" t="s">
        <v>6603</v>
      </c>
      <c r="D659" t="s">
        <v>591</v>
      </c>
    </row>
    <row r="660" spans="1:4" ht="16" x14ac:dyDescent="0.2">
      <c r="A660" s="192" t="str">
        <f t="shared" si="10"/>
        <v>Missouri</v>
      </c>
      <c r="B660" t="s">
        <v>6604</v>
      </c>
      <c r="C660" t="s">
        <v>6605</v>
      </c>
      <c r="D660" t="s">
        <v>584</v>
      </c>
    </row>
    <row r="661" spans="1:4" ht="16" x14ac:dyDescent="0.2">
      <c r="A661" s="192" t="str">
        <f t="shared" ref="A661:A724" si="11">IF(D661=D660," ",D661)</f>
        <v xml:space="preserve"> </v>
      </c>
      <c r="B661" t="s">
        <v>6606</v>
      </c>
      <c r="C661" t="s">
        <v>5292</v>
      </c>
      <c r="D661" t="s">
        <v>584</v>
      </c>
    </row>
    <row r="662" spans="1:4" ht="16" x14ac:dyDescent="0.2">
      <c r="A662" s="192" t="str">
        <f t="shared" si="11"/>
        <v xml:space="preserve"> </v>
      </c>
      <c r="B662" t="s">
        <v>6607</v>
      </c>
      <c r="C662" t="s">
        <v>5083</v>
      </c>
      <c r="D662" t="s">
        <v>584</v>
      </c>
    </row>
    <row r="663" spans="1:4" ht="16" x14ac:dyDescent="0.2">
      <c r="A663" s="192" t="str">
        <f t="shared" si="11"/>
        <v xml:space="preserve"> </v>
      </c>
      <c r="B663" t="s">
        <v>6608</v>
      </c>
      <c r="C663" t="s">
        <v>5003</v>
      </c>
      <c r="D663" t="s">
        <v>584</v>
      </c>
    </row>
    <row r="664" spans="1:4" ht="16" x14ac:dyDescent="0.2">
      <c r="A664" s="192" t="str">
        <f t="shared" si="11"/>
        <v>Montana</v>
      </c>
      <c r="B664" t="s">
        <v>6609</v>
      </c>
      <c r="C664" t="s">
        <v>5310</v>
      </c>
      <c r="D664" t="s">
        <v>662</v>
      </c>
    </row>
    <row r="665" spans="1:4" ht="16" x14ac:dyDescent="0.2">
      <c r="A665" s="192" t="str">
        <f t="shared" si="11"/>
        <v>Nebraska</v>
      </c>
      <c r="B665" t="s">
        <v>6610</v>
      </c>
      <c r="C665" t="s">
        <v>5319</v>
      </c>
      <c r="D665" t="s">
        <v>1916</v>
      </c>
    </row>
    <row r="666" spans="1:4" ht="16" x14ac:dyDescent="0.2">
      <c r="A666" s="192" t="str">
        <f t="shared" si="11"/>
        <v>Nevada</v>
      </c>
      <c r="B666" t="s">
        <v>6611</v>
      </c>
      <c r="C666" t="s">
        <v>5341</v>
      </c>
      <c r="D666" t="s">
        <v>1998</v>
      </c>
    </row>
    <row r="667" spans="1:4" ht="16" x14ac:dyDescent="0.2">
      <c r="A667" s="192" t="str">
        <f t="shared" si="11"/>
        <v>New Hampshire</v>
      </c>
      <c r="B667" t="s">
        <v>6612</v>
      </c>
      <c r="C667" t="s">
        <v>5360</v>
      </c>
      <c r="D667" t="s">
        <v>730</v>
      </c>
    </row>
    <row r="668" spans="1:4" ht="16" x14ac:dyDescent="0.2">
      <c r="A668" s="192" t="str">
        <f t="shared" si="11"/>
        <v>New Jersey</v>
      </c>
      <c r="B668" t="s">
        <v>6613</v>
      </c>
      <c r="C668" t="s">
        <v>6614</v>
      </c>
      <c r="D668" t="s">
        <v>2004</v>
      </c>
    </row>
    <row r="669" spans="1:4" ht="16" x14ac:dyDescent="0.2">
      <c r="A669" s="192" t="str">
        <f t="shared" si="11"/>
        <v xml:space="preserve"> </v>
      </c>
      <c r="B669" t="s">
        <v>6615</v>
      </c>
      <c r="C669" t="s">
        <v>5368</v>
      </c>
      <c r="D669" t="s">
        <v>2004</v>
      </c>
    </row>
    <row r="670" spans="1:4" ht="16" x14ac:dyDescent="0.2">
      <c r="A670" s="192" t="str">
        <f t="shared" si="11"/>
        <v xml:space="preserve"> </v>
      </c>
      <c r="B670" t="s">
        <v>6616</v>
      </c>
      <c r="C670" t="s">
        <v>6617</v>
      </c>
      <c r="D670" t="s">
        <v>2004</v>
      </c>
    </row>
    <row r="671" spans="1:4" ht="16" x14ac:dyDescent="0.2">
      <c r="A671" s="192" t="str">
        <f t="shared" si="11"/>
        <v xml:space="preserve"> </v>
      </c>
      <c r="B671" t="s">
        <v>6618</v>
      </c>
      <c r="C671" t="s">
        <v>6619</v>
      </c>
      <c r="D671" t="s">
        <v>2004</v>
      </c>
    </row>
    <row r="672" spans="1:4" ht="16" x14ac:dyDescent="0.2">
      <c r="A672" s="192" t="str">
        <f t="shared" si="11"/>
        <v xml:space="preserve"> </v>
      </c>
      <c r="B672" t="s">
        <v>6620</v>
      </c>
      <c r="C672" t="s">
        <v>6621</v>
      </c>
      <c r="D672" t="s">
        <v>2004</v>
      </c>
    </row>
    <row r="673" spans="1:4" ht="16" x14ac:dyDescent="0.2">
      <c r="A673" s="192" t="str">
        <f t="shared" si="11"/>
        <v>New Mexico</v>
      </c>
      <c r="B673" t="s">
        <v>6622</v>
      </c>
      <c r="C673" t="s">
        <v>5400</v>
      </c>
      <c r="D673" t="s">
        <v>2075</v>
      </c>
    </row>
    <row r="674" spans="1:4" ht="16" x14ac:dyDescent="0.2">
      <c r="A674" s="192" t="str">
        <f t="shared" si="11"/>
        <v>New York</v>
      </c>
      <c r="B674" t="s">
        <v>6623</v>
      </c>
      <c r="C674" t="s">
        <v>6624</v>
      </c>
      <c r="D674" t="s">
        <v>2135</v>
      </c>
    </row>
    <row r="675" spans="1:4" ht="16" x14ac:dyDescent="0.2">
      <c r="A675" s="192" t="str">
        <f t="shared" si="11"/>
        <v xml:space="preserve"> </v>
      </c>
      <c r="B675" t="s">
        <v>6625</v>
      </c>
      <c r="C675" t="s">
        <v>4628</v>
      </c>
      <c r="D675" t="s">
        <v>2135</v>
      </c>
    </row>
    <row r="676" spans="1:4" ht="16" x14ac:dyDescent="0.2">
      <c r="A676" s="192" t="str">
        <f t="shared" si="11"/>
        <v xml:space="preserve"> </v>
      </c>
      <c r="B676" t="s">
        <v>6626</v>
      </c>
      <c r="C676" t="s">
        <v>5448</v>
      </c>
      <c r="D676" t="s">
        <v>2135</v>
      </c>
    </row>
    <row r="677" spans="1:4" ht="16" x14ac:dyDescent="0.2">
      <c r="A677" s="192" t="str">
        <f t="shared" si="11"/>
        <v xml:space="preserve"> </v>
      </c>
      <c r="B677" t="s">
        <v>6627</v>
      </c>
      <c r="C677" t="s">
        <v>2135</v>
      </c>
      <c r="D677" t="s">
        <v>2135</v>
      </c>
    </row>
    <row r="678" spans="1:4" ht="16" x14ac:dyDescent="0.2">
      <c r="A678" s="192" t="str">
        <f t="shared" si="11"/>
        <v xml:space="preserve"> </v>
      </c>
      <c r="B678" t="s">
        <v>6628</v>
      </c>
      <c r="C678" t="s">
        <v>5502</v>
      </c>
      <c r="D678" t="s">
        <v>2135</v>
      </c>
    </row>
    <row r="679" spans="1:4" ht="16" x14ac:dyDescent="0.2">
      <c r="A679" s="192" t="str">
        <f t="shared" si="11"/>
        <v xml:space="preserve"> </v>
      </c>
      <c r="B679" t="s">
        <v>6629</v>
      </c>
      <c r="C679" t="s">
        <v>5529</v>
      </c>
      <c r="D679" t="s">
        <v>2135</v>
      </c>
    </row>
    <row r="680" spans="1:4" ht="16" x14ac:dyDescent="0.2">
      <c r="A680" s="192" t="str">
        <f t="shared" si="11"/>
        <v xml:space="preserve"> </v>
      </c>
      <c r="B680" t="s">
        <v>6630</v>
      </c>
      <c r="C680" t="s">
        <v>5422</v>
      </c>
      <c r="D680" t="s">
        <v>2135</v>
      </c>
    </row>
    <row r="681" spans="1:4" ht="16" x14ac:dyDescent="0.2">
      <c r="A681" s="192" t="str">
        <f t="shared" si="11"/>
        <v>North Carolina</v>
      </c>
      <c r="B681" t="s">
        <v>6631</v>
      </c>
      <c r="C681" t="s">
        <v>5648</v>
      </c>
      <c r="D681" t="s">
        <v>667</v>
      </c>
    </row>
    <row r="682" spans="1:4" ht="16" x14ac:dyDescent="0.2">
      <c r="A682" s="192" t="str">
        <f t="shared" si="11"/>
        <v>North Dakota</v>
      </c>
      <c r="B682" t="s">
        <v>6632</v>
      </c>
      <c r="C682" t="s">
        <v>6633</v>
      </c>
      <c r="D682" t="s">
        <v>706</v>
      </c>
    </row>
    <row r="683" spans="1:4" ht="16" x14ac:dyDescent="0.2">
      <c r="A683" s="192" t="str">
        <f t="shared" si="11"/>
        <v>Ohio</v>
      </c>
      <c r="B683" t="s">
        <v>6634</v>
      </c>
      <c r="C683" t="s">
        <v>6635</v>
      </c>
      <c r="D683" t="s">
        <v>2216</v>
      </c>
    </row>
    <row r="684" spans="1:4" ht="16" x14ac:dyDescent="0.2">
      <c r="A684" s="192" t="str">
        <f t="shared" si="11"/>
        <v xml:space="preserve"> </v>
      </c>
      <c r="B684" t="s">
        <v>6636</v>
      </c>
      <c r="C684" t="s">
        <v>5690</v>
      </c>
      <c r="D684" t="s">
        <v>2216</v>
      </c>
    </row>
    <row r="685" spans="1:4" ht="16" x14ac:dyDescent="0.2">
      <c r="A685" s="192" t="str">
        <f t="shared" si="11"/>
        <v xml:space="preserve"> </v>
      </c>
      <c r="B685" t="s">
        <v>6637</v>
      </c>
      <c r="C685" t="s">
        <v>5686</v>
      </c>
      <c r="D685" t="s">
        <v>2216</v>
      </c>
    </row>
    <row r="686" spans="1:4" ht="16" x14ac:dyDescent="0.2">
      <c r="A686" s="192" t="str">
        <f t="shared" si="11"/>
        <v xml:space="preserve"> </v>
      </c>
      <c r="B686" t="s">
        <v>6638</v>
      </c>
      <c r="C686" t="s">
        <v>5694</v>
      </c>
      <c r="D686" t="s">
        <v>2216</v>
      </c>
    </row>
    <row r="687" spans="1:4" ht="16" x14ac:dyDescent="0.2">
      <c r="A687" s="192" t="str">
        <f t="shared" si="11"/>
        <v xml:space="preserve"> </v>
      </c>
      <c r="B687" t="s">
        <v>6639</v>
      </c>
      <c r="C687" t="s">
        <v>5700</v>
      </c>
      <c r="D687" t="s">
        <v>2216</v>
      </c>
    </row>
    <row r="688" spans="1:4" ht="16" x14ac:dyDescent="0.2">
      <c r="A688" s="192" t="str">
        <f t="shared" si="11"/>
        <v>Oklahoma</v>
      </c>
      <c r="B688" t="s">
        <v>6640</v>
      </c>
      <c r="C688" t="s">
        <v>5728</v>
      </c>
      <c r="D688" t="s">
        <v>2275</v>
      </c>
    </row>
    <row r="689" spans="1:4" ht="16" x14ac:dyDescent="0.2">
      <c r="A689" s="192" t="str">
        <f t="shared" si="11"/>
        <v xml:space="preserve"> </v>
      </c>
      <c r="B689" t="s">
        <v>6641</v>
      </c>
      <c r="C689" t="s">
        <v>5728</v>
      </c>
      <c r="D689" t="s">
        <v>2275</v>
      </c>
    </row>
    <row r="690" spans="1:4" ht="16" x14ac:dyDescent="0.2">
      <c r="A690" s="192" t="str">
        <f t="shared" si="11"/>
        <v>Oregon</v>
      </c>
      <c r="B690" t="s">
        <v>6642</v>
      </c>
      <c r="C690" t="s">
        <v>4905</v>
      </c>
      <c r="D690" t="s">
        <v>2390</v>
      </c>
    </row>
    <row r="691" spans="1:4" ht="16" x14ac:dyDescent="0.2">
      <c r="A691" s="192" t="str">
        <f t="shared" si="11"/>
        <v>Pennsylvania</v>
      </c>
      <c r="B691" t="s">
        <v>6643</v>
      </c>
      <c r="C691" t="s">
        <v>6644</v>
      </c>
      <c r="D691" t="s">
        <v>2395</v>
      </c>
    </row>
    <row r="692" spans="1:4" ht="16" x14ac:dyDescent="0.2">
      <c r="A692" s="192" t="str">
        <f t="shared" si="11"/>
        <v xml:space="preserve"> </v>
      </c>
      <c r="B692" t="s">
        <v>6645</v>
      </c>
      <c r="C692" t="s">
        <v>6646</v>
      </c>
      <c r="D692" t="s">
        <v>2395</v>
      </c>
    </row>
    <row r="693" spans="1:4" ht="16" x14ac:dyDescent="0.2">
      <c r="A693" s="192" t="str">
        <f t="shared" si="11"/>
        <v xml:space="preserve"> </v>
      </c>
      <c r="B693" t="s">
        <v>6647</v>
      </c>
      <c r="C693" t="s">
        <v>5773</v>
      </c>
      <c r="D693" t="s">
        <v>2395</v>
      </c>
    </row>
    <row r="694" spans="1:4" ht="16" x14ac:dyDescent="0.2">
      <c r="A694" s="192" t="str">
        <f t="shared" si="11"/>
        <v xml:space="preserve"> </v>
      </c>
      <c r="B694" t="s">
        <v>6648</v>
      </c>
      <c r="C694" t="s">
        <v>5784</v>
      </c>
      <c r="D694" t="s">
        <v>2395</v>
      </c>
    </row>
    <row r="695" spans="1:4" ht="16" x14ac:dyDescent="0.2">
      <c r="A695" s="192" t="str">
        <f t="shared" si="11"/>
        <v xml:space="preserve"> </v>
      </c>
      <c r="B695" t="s">
        <v>6649</v>
      </c>
      <c r="C695" t="s">
        <v>6650</v>
      </c>
      <c r="D695" t="s">
        <v>2395</v>
      </c>
    </row>
    <row r="696" spans="1:4" ht="16" x14ac:dyDescent="0.2">
      <c r="A696" s="192" t="str">
        <f t="shared" si="11"/>
        <v xml:space="preserve"> </v>
      </c>
      <c r="B696" t="s">
        <v>6651</v>
      </c>
      <c r="C696" t="s">
        <v>6652</v>
      </c>
      <c r="D696" t="s">
        <v>2395</v>
      </c>
    </row>
    <row r="697" spans="1:4" ht="16" x14ac:dyDescent="0.2">
      <c r="A697" s="192" t="str">
        <f t="shared" si="11"/>
        <v xml:space="preserve"> </v>
      </c>
      <c r="B697" t="s">
        <v>6653</v>
      </c>
      <c r="C697" t="s">
        <v>5766</v>
      </c>
      <c r="D697" t="s">
        <v>2395</v>
      </c>
    </row>
    <row r="698" spans="1:4" ht="16" x14ac:dyDescent="0.2">
      <c r="A698" s="192" t="str">
        <f t="shared" si="11"/>
        <v xml:space="preserve"> </v>
      </c>
      <c r="B698" t="s">
        <v>6654</v>
      </c>
      <c r="C698" t="s">
        <v>2957</v>
      </c>
      <c r="D698" t="s">
        <v>2395</v>
      </c>
    </row>
    <row r="699" spans="1:4" ht="16" x14ac:dyDescent="0.2">
      <c r="A699" s="192" t="str">
        <f t="shared" si="11"/>
        <v>Puerto Rico</v>
      </c>
      <c r="B699" t="s">
        <v>6655</v>
      </c>
      <c r="C699" t="s">
        <v>5825</v>
      </c>
      <c r="D699" t="s">
        <v>2445</v>
      </c>
    </row>
    <row r="700" spans="1:4" ht="16" x14ac:dyDescent="0.2">
      <c r="A700" s="192" t="str">
        <f t="shared" si="11"/>
        <v xml:space="preserve"> </v>
      </c>
      <c r="B700" t="s">
        <v>6656</v>
      </c>
      <c r="C700" t="s">
        <v>5825</v>
      </c>
      <c r="D700" t="s">
        <v>2445</v>
      </c>
    </row>
    <row r="701" spans="1:4" ht="16" x14ac:dyDescent="0.2">
      <c r="A701" s="192" t="str">
        <f t="shared" si="11"/>
        <v>Rhode Island</v>
      </c>
      <c r="B701" t="s">
        <v>6657</v>
      </c>
      <c r="C701" t="s">
        <v>5831</v>
      </c>
      <c r="D701" t="s">
        <v>2483</v>
      </c>
    </row>
    <row r="702" spans="1:4" ht="16" x14ac:dyDescent="0.2">
      <c r="A702" s="192" t="str">
        <f t="shared" si="11"/>
        <v>South Carolina</v>
      </c>
      <c r="B702" t="s">
        <v>6658</v>
      </c>
      <c r="C702" t="s">
        <v>5277</v>
      </c>
      <c r="D702" t="s">
        <v>2523</v>
      </c>
    </row>
    <row r="703" spans="1:4" ht="16" x14ac:dyDescent="0.2">
      <c r="A703" s="192" t="str">
        <f t="shared" si="11"/>
        <v>South Dakota</v>
      </c>
      <c r="B703" t="s">
        <v>6659</v>
      </c>
      <c r="C703" t="s">
        <v>5893</v>
      </c>
      <c r="D703" t="s">
        <v>2574</v>
      </c>
    </row>
    <row r="704" spans="1:4" ht="16" x14ac:dyDescent="0.2">
      <c r="A704" s="192" t="str">
        <f t="shared" si="11"/>
        <v xml:space="preserve"> </v>
      </c>
      <c r="B704" t="s">
        <v>6660</v>
      </c>
      <c r="C704" t="s">
        <v>5891</v>
      </c>
      <c r="D704" t="s">
        <v>2574</v>
      </c>
    </row>
    <row r="705" spans="1:4" ht="16" x14ac:dyDescent="0.2">
      <c r="A705" s="192" t="str">
        <f t="shared" si="11"/>
        <v>Tennessee</v>
      </c>
      <c r="B705" t="s">
        <v>6661</v>
      </c>
      <c r="C705" t="s">
        <v>5920</v>
      </c>
      <c r="D705" t="s">
        <v>2602</v>
      </c>
    </row>
    <row r="706" spans="1:4" ht="16" x14ac:dyDescent="0.2">
      <c r="A706" s="192" t="str">
        <f t="shared" si="11"/>
        <v xml:space="preserve"> </v>
      </c>
      <c r="B706" t="s">
        <v>6662</v>
      </c>
      <c r="C706" t="s">
        <v>5916</v>
      </c>
      <c r="D706" t="s">
        <v>2602</v>
      </c>
    </row>
    <row r="707" spans="1:4" ht="16" x14ac:dyDescent="0.2">
      <c r="A707" s="192" t="str">
        <f t="shared" si="11"/>
        <v xml:space="preserve"> </v>
      </c>
      <c r="B707" t="s">
        <v>6663</v>
      </c>
      <c r="C707" t="s">
        <v>5896</v>
      </c>
      <c r="D707" t="s">
        <v>2602</v>
      </c>
    </row>
    <row r="708" spans="1:4" ht="16" x14ac:dyDescent="0.2">
      <c r="A708" s="192" t="str">
        <f t="shared" si="11"/>
        <v xml:space="preserve"> </v>
      </c>
      <c r="B708" t="s">
        <v>6664</v>
      </c>
      <c r="C708" t="s">
        <v>5281</v>
      </c>
      <c r="D708" t="s">
        <v>2602</v>
      </c>
    </row>
    <row r="709" spans="1:4" ht="16" x14ac:dyDescent="0.2">
      <c r="A709" s="192" t="str">
        <f t="shared" si="11"/>
        <v>Texas</v>
      </c>
      <c r="B709" t="s">
        <v>6665</v>
      </c>
      <c r="C709" t="s">
        <v>5983</v>
      </c>
      <c r="D709" t="s">
        <v>2668</v>
      </c>
    </row>
    <row r="710" spans="1:4" ht="16" x14ac:dyDescent="0.2">
      <c r="A710" s="192" t="str">
        <f t="shared" si="11"/>
        <v xml:space="preserve"> </v>
      </c>
      <c r="B710" t="s">
        <v>6666</v>
      </c>
      <c r="C710" t="s">
        <v>5992</v>
      </c>
      <c r="D710" t="s">
        <v>2668</v>
      </c>
    </row>
    <row r="711" spans="1:4" ht="16" x14ac:dyDescent="0.2">
      <c r="A711" s="192" t="str">
        <f t="shared" si="11"/>
        <v xml:space="preserve"> </v>
      </c>
      <c r="B711" t="s">
        <v>6667</v>
      </c>
      <c r="C711" t="s">
        <v>6668</v>
      </c>
      <c r="D711" t="s">
        <v>2668</v>
      </c>
    </row>
    <row r="712" spans="1:4" ht="16" x14ac:dyDescent="0.2">
      <c r="A712" s="192" t="str">
        <f t="shared" si="11"/>
        <v>Utah</v>
      </c>
      <c r="B712" t="s">
        <v>6669</v>
      </c>
      <c r="C712" t="s">
        <v>6208</v>
      </c>
      <c r="D712" t="s">
        <v>2713</v>
      </c>
    </row>
    <row r="713" spans="1:4" ht="16" x14ac:dyDescent="0.2">
      <c r="A713" s="192" t="str">
        <f t="shared" si="11"/>
        <v>Vermont</v>
      </c>
      <c r="B713" t="s">
        <v>6670</v>
      </c>
      <c r="C713" t="s">
        <v>6253</v>
      </c>
      <c r="D713" t="s">
        <v>2826</v>
      </c>
    </row>
    <row r="714" spans="1:4" ht="16" x14ac:dyDescent="0.2">
      <c r="A714" s="192" t="str">
        <f t="shared" si="11"/>
        <v>Virginia</v>
      </c>
      <c r="B714" t="s">
        <v>6671</v>
      </c>
      <c r="C714" t="s">
        <v>6672</v>
      </c>
      <c r="D714" t="s">
        <v>2783</v>
      </c>
    </row>
    <row r="715" spans="1:4" ht="16" x14ac:dyDescent="0.2">
      <c r="A715" s="192" t="str">
        <f t="shared" si="11"/>
        <v xml:space="preserve"> </v>
      </c>
      <c r="B715" t="s">
        <v>6673</v>
      </c>
      <c r="C715" t="s">
        <v>6098</v>
      </c>
      <c r="D715" t="s">
        <v>2783</v>
      </c>
    </row>
    <row r="716" spans="1:4" ht="16" x14ac:dyDescent="0.2">
      <c r="A716" s="192" t="str">
        <f t="shared" si="11"/>
        <v xml:space="preserve"> </v>
      </c>
      <c r="B716" t="s">
        <v>6674</v>
      </c>
      <c r="C716" t="s">
        <v>6675</v>
      </c>
      <c r="D716" t="s">
        <v>2783</v>
      </c>
    </row>
    <row r="717" spans="1:4" ht="16" x14ac:dyDescent="0.2">
      <c r="A717" s="192" t="str">
        <f t="shared" si="11"/>
        <v xml:space="preserve"> </v>
      </c>
      <c r="B717" t="s">
        <v>6676</v>
      </c>
      <c r="C717" t="s">
        <v>6677</v>
      </c>
      <c r="D717" t="s">
        <v>2783</v>
      </c>
    </row>
    <row r="718" spans="1:4" ht="16" x14ac:dyDescent="0.2">
      <c r="A718" s="192" t="str">
        <f t="shared" si="11"/>
        <v xml:space="preserve"> </v>
      </c>
      <c r="B718" t="s">
        <v>6678</v>
      </c>
      <c r="C718" t="s">
        <v>6679</v>
      </c>
      <c r="D718" t="s">
        <v>2783</v>
      </c>
    </row>
    <row r="719" spans="1:4" ht="16" x14ac:dyDescent="0.2">
      <c r="A719" s="192" t="str">
        <f t="shared" si="11"/>
        <v xml:space="preserve"> </v>
      </c>
      <c r="B719" t="s">
        <v>6680</v>
      </c>
      <c r="C719" t="s">
        <v>6681</v>
      </c>
      <c r="D719" t="s">
        <v>2783</v>
      </c>
    </row>
    <row r="720" spans="1:4" ht="16" x14ac:dyDescent="0.2">
      <c r="A720" s="192" t="str">
        <f t="shared" si="11"/>
        <v>Washington</v>
      </c>
      <c r="B720" t="s">
        <v>6682</v>
      </c>
      <c r="C720" t="s">
        <v>6312</v>
      </c>
      <c r="D720" t="s">
        <v>2957</v>
      </c>
    </row>
    <row r="721" spans="1:4" ht="16" x14ac:dyDescent="0.2">
      <c r="A721" s="192" t="str">
        <f t="shared" si="11"/>
        <v>West Virginia</v>
      </c>
      <c r="B721" t="s">
        <v>6683</v>
      </c>
      <c r="C721" t="s">
        <v>5843</v>
      </c>
      <c r="D721" t="s">
        <v>3048</v>
      </c>
    </row>
    <row r="722" spans="1:4" ht="16" x14ac:dyDescent="0.2">
      <c r="A722" s="192" t="str">
        <f t="shared" si="11"/>
        <v>Wisconsin</v>
      </c>
      <c r="B722" t="s">
        <v>6684</v>
      </c>
      <c r="C722" t="s">
        <v>6442</v>
      </c>
      <c r="D722" t="s">
        <v>2963</v>
      </c>
    </row>
    <row r="723" spans="1:4" ht="16" x14ac:dyDescent="0.2">
      <c r="A723" s="192" t="str">
        <f t="shared" si="11"/>
        <v xml:space="preserve"> </v>
      </c>
      <c r="B723" t="s">
        <v>6685</v>
      </c>
      <c r="C723" t="s">
        <v>6686</v>
      </c>
      <c r="D723" t="s">
        <v>2963</v>
      </c>
    </row>
    <row r="724" spans="1:4" ht="16" x14ac:dyDescent="0.2">
      <c r="A724" s="192" t="str">
        <f t="shared" si="11"/>
        <v>Wyoming</v>
      </c>
      <c r="B724" t="s">
        <v>6687</v>
      </c>
      <c r="C724" t="s">
        <v>6688</v>
      </c>
      <c r="D724" t="s">
        <v>3115</v>
      </c>
    </row>
    <row r="726" spans="1:4" ht="16" thickBot="1" x14ac:dyDescent="0.25">
      <c r="A726" s="228" t="s">
        <v>6689</v>
      </c>
      <c r="B726" s="228"/>
      <c r="C726" s="228"/>
      <c r="D726" s="228"/>
    </row>
    <row r="727" spans="1:4" ht="14" thickTop="1" x14ac:dyDescent="0.15">
      <c r="A727" s="230" t="s">
        <v>6690</v>
      </c>
      <c r="B727" s="231"/>
      <c r="C727" s="231"/>
      <c r="D727" s="232"/>
    </row>
    <row r="728" spans="1:4" x14ac:dyDescent="0.15">
      <c r="A728" s="233"/>
      <c r="B728" s="234"/>
      <c r="C728" s="234"/>
      <c r="D728" s="235"/>
    </row>
    <row r="729" spans="1:4" x14ac:dyDescent="0.15">
      <c r="A729" s="233"/>
      <c r="B729" s="234"/>
      <c r="C729" s="234"/>
      <c r="D729" s="235"/>
    </row>
    <row r="730" spans="1:4" ht="14" thickBot="1" x14ac:dyDescent="0.2">
      <c r="A730" s="236"/>
      <c r="B730" s="237"/>
      <c r="C730" s="237"/>
      <c r="D730" s="238"/>
    </row>
    <row r="731" spans="1:4" ht="14" thickTop="1" x14ac:dyDescent="0.15"/>
  </sheetData>
  <mergeCells count="3">
    <mergeCell ref="A10:B10"/>
    <mergeCell ref="A726:D726"/>
    <mergeCell ref="A727:D730"/>
  </mergeCells>
  <hyperlinks>
    <hyperlink ref="G435" r:id="rId1" xr:uid="{F28374A8-1624-7349-B135-116FCCCBC4C4}"/>
    <hyperlink ref="G440" r:id="rId2" xr:uid="{A413D1CA-A5E8-8646-AF67-6206AFAA4F92}"/>
    <hyperlink ref="G568" r:id="rId3" xr:uid="{661947CC-BDFE-C049-AF82-2813ED483C0F}"/>
  </hyperlinks>
  <pageMargins left="0.7" right="0.7" top="0.75" bottom="0.75" header="0.3" footer="0.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5:BN161"/>
  <sheetViews>
    <sheetView zoomScale="110" zoomScaleNormal="110" workbookViewId="0">
      <pane xSplit="3" ySplit="22" topLeftCell="E53" activePane="bottomRight" state="frozen"/>
      <selection pane="topRight" activeCell="D1" sqref="D1"/>
      <selection pane="bottomLeft" activeCell="A23" sqref="A23"/>
      <selection pane="bottomRight" activeCell="G26" sqref="G26"/>
    </sheetView>
  </sheetViews>
  <sheetFormatPr baseColWidth="10" defaultColWidth="11.1640625" defaultRowHeight="13" x14ac:dyDescent="0.15"/>
  <cols>
    <col min="2" max="2" width="44.5" customWidth="1"/>
    <col min="3" max="3" width="19.5" customWidth="1"/>
    <col min="4" max="55" width="20.83203125" customWidth="1"/>
  </cols>
  <sheetData>
    <row r="15" spans="1:33" x14ac:dyDescent="0.15">
      <c r="P15" s="20"/>
      <c r="Q15" s="20"/>
      <c r="R15" s="20"/>
      <c r="S15" s="20"/>
      <c r="T15" s="20"/>
      <c r="U15" s="20"/>
      <c r="V15" s="20"/>
      <c r="W15" s="20"/>
      <c r="X15" s="20"/>
      <c r="Y15" s="20"/>
      <c r="Z15" s="20"/>
      <c r="AA15" s="20"/>
      <c r="AB15" s="20"/>
      <c r="AC15" s="20"/>
      <c r="AD15" s="20"/>
      <c r="AE15" s="20"/>
      <c r="AF15" s="20"/>
      <c r="AG15" s="20"/>
    </row>
    <row r="16" spans="1:33" s="13" customFormat="1" ht="19" x14ac:dyDescent="0.25">
      <c r="A16" s="134" t="s">
        <v>201</v>
      </c>
      <c r="B16" s="134"/>
      <c r="C16" s="134"/>
      <c r="P16" s="136">
        <f>23.15*141/100</f>
        <v>32.641499999999994</v>
      </c>
      <c r="Q16" s="137"/>
      <c r="R16" s="136"/>
      <c r="S16" s="137"/>
      <c r="T16" s="136"/>
      <c r="U16" s="137"/>
      <c r="V16" s="136"/>
      <c r="W16" s="137"/>
      <c r="X16" s="137"/>
      <c r="Y16" s="137"/>
      <c r="Z16" s="137"/>
      <c r="AA16" s="137"/>
      <c r="AB16" s="137"/>
      <c r="AC16" s="137"/>
      <c r="AD16" s="137"/>
      <c r="AE16" s="137"/>
      <c r="AF16" s="137"/>
      <c r="AG16" s="137"/>
    </row>
    <row r="17" spans="1:55" s="13" customFormat="1" x14ac:dyDescent="0.15">
      <c r="P17" s="136"/>
      <c r="Q17" s="137"/>
      <c r="R17" s="137"/>
      <c r="S17" s="137"/>
      <c r="T17" s="137"/>
      <c r="U17" s="137"/>
      <c r="V17" s="137"/>
      <c r="W17" s="137"/>
      <c r="X17" s="137"/>
      <c r="Y17" s="137"/>
      <c r="Z17" s="137"/>
      <c r="AA17" s="137"/>
      <c r="AB17" s="137"/>
      <c r="AC17" s="137"/>
      <c r="AD17" s="137"/>
      <c r="AE17" s="137"/>
      <c r="AF17" s="137"/>
      <c r="AG17" s="137"/>
    </row>
    <row r="18" spans="1:55" s="17" customFormat="1" x14ac:dyDescent="0.15">
      <c r="A18" s="15" t="s">
        <v>202</v>
      </c>
      <c r="B18" s="15" t="s">
        <v>203</v>
      </c>
      <c r="C18" s="15"/>
      <c r="P18" s="138"/>
      <c r="Q18" s="135"/>
      <c r="R18" s="135"/>
      <c r="S18" s="135"/>
      <c r="T18" s="135"/>
      <c r="U18" s="135"/>
      <c r="V18" s="135"/>
      <c r="W18" s="135"/>
      <c r="X18" s="135"/>
      <c r="Y18" s="135"/>
      <c r="Z18" s="135"/>
      <c r="AA18" s="135"/>
      <c r="AB18" s="135"/>
      <c r="AC18" s="135"/>
      <c r="AD18" s="135"/>
      <c r="AE18" s="135"/>
      <c r="AF18" s="135"/>
      <c r="AG18" s="135"/>
    </row>
    <row r="20" spans="1:55" x14ac:dyDescent="0.15">
      <c r="A20" s="4" t="s">
        <v>306</v>
      </c>
    </row>
    <row r="22" spans="1:55" ht="14" x14ac:dyDescent="0.15">
      <c r="A22" s="1" t="s">
        <v>8</v>
      </c>
      <c r="C22" s="4" t="s">
        <v>896</v>
      </c>
      <c r="D22" s="140" t="s">
        <v>1113</v>
      </c>
      <c r="E22" s="141" t="s">
        <v>1112</v>
      </c>
      <c r="F22" s="140" t="s">
        <v>1189</v>
      </c>
      <c r="G22" s="140" t="s">
        <v>1143</v>
      </c>
      <c r="H22" s="141" t="s">
        <v>1339</v>
      </c>
      <c r="I22" s="140" t="s">
        <v>1347</v>
      </c>
      <c r="J22" s="141" t="s">
        <v>1422</v>
      </c>
      <c r="K22" s="141" t="s">
        <v>1514</v>
      </c>
      <c r="L22" s="141" t="s">
        <v>1593</v>
      </c>
      <c r="M22" s="140" t="s">
        <v>1620</v>
      </c>
      <c r="N22" s="141" t="s">
        <v>1668</v>
      </c>
      <c r="O22" s="141" t="s">
        <v>1798</v>
      </c>
      <c r="P22" s="141" t="s">
        <v>303</v>
      </c>
      <c r="Q22" s="140" t="s">
        <v>766</v>
      </c>
      <c r="R22" s="141" t="s">
        <v>307</v>
      </c>
      <c r="S22" s="140" t="s">
        <v>1804</v>
      </c>
      <c r="T22" s="140" t="s">
        <v>330</v>
      </c>
      <c r="U22" s="141" t="s">
        <v>834</v>
      </c>
      <c r="V22" s="140" t="s">
        <v>363</v>
      </c>
      <c r="W22" s="141" t="s">
        <v>528</v>
      </c>
      <c r="X22" s="141" t="s">
        <v>523</v>
      </c>
      <c r="Y22" s="140" t="s">
        <v>411</v>
      </c>
      <c r="Z22" s="140" t="s">
        <v>852</v>
      </c>
      <c r="AA22" s="140" t="s">
        <v>1830</v>
      </c>
      <c r="AB22" s="140" t="s">
        <v>591</v>
      </c>
      <c r="AC22" s="140" t="s">
        <v>560</v>
      </c>
      <c r="AD22" s="141" t="s">
        <v>662</v>
      </c>
      <c r="AE22" s="140" t="s">
        <v>1916</v>
      </c>
      <c r="AF22" s="141" t="s">
        <v>1998</v>
      </c>
      <c r="AG22" s="141" t="s">
        <v>730</v>
      </c>
      <c r="AH22" s="141" t="s">
        <v>2004</v>
      </c>
      <c r="AI22" s="140" t="s">
        <v>2075</v>
      </c>
      <c r="AJ22" s="141" t="s">
        <v>2135</v>
      </c>
      <c r="AK22" s="140" t="s">
        <v>667</v>
      </c>
      <c r="AL22" s="140" t="s">
        <v>706</v>
      </c>
      <c r="AM22" s="141" t="s">
        <v>2216</v>
      </c>
      <c r="AN22" s="140" t="s">
        <v>2275</v>
      </c>
      <c r="AO22" s="141" t="s">
        <v>2390</v>
      </c>
      <c r="AP22" s="141" t="s">
        <v>2395</v>
      </c>
      <c r="AQ22" s="141" t="s">
        <v>2445</v>
      </c>
      <c r="AR22" s="141" t="s">
        <v>2483</v>
      </c>
      <c r="AS22" s="140" t="s">
        <v>2523</v>
      </c>
      <c r="AT22" s="140" t="s">
        <v>2589</v>
      </c>
      <c r="AU22" s="140" t="s">
        <v>2602</v>
      </c>
      <c r="AV22" s="140" t="s">
        <v>2668</v>
      </c>
      <c r="AW22" s="140" t="s">
        <v>2713</v>
      </c>
      <c r="AX22" s="141" t="s">
        <v>2783</v>
      </c>
      <c r="AY22" s="141" t="s">
        <v>2826</v>
      </c>
      <c r="AZ22" s="141" t="s">
        <v>2957</v>
      </c>
      <c r="BA22" s="141" t="s">
        <v>3048</v>
      </c>
      <c r="BB22" s="140" t="s">
        <v>2963</v>
      </c>
      <c r="BC22" s="141" t="s">
        <v>3115</v>
      </c>
    </row>
    <row r="23" spans="1:55" ht="42" x14ac:dyDescent="0.15">
      <c r="A23" s="2">
        <v>1</v>
      </c>
      <c r="B23" s="2" t="s">
        <v>7</v>
      </c>
      <c r="C23" s="2"/>
      <c r="D23" s="122">
        <f>'2) Attorney Count Findings'!B115</f>
        <v>4.4711850409956941</v>
      </c>
      <c r="E23" s="122">
        <f>'2) Attorney Count Findings'!C115</f>
        <v>35.221962616822431</v>
      </c>
      <c r="F23" s="122">
        <f>'2) Attorney Count Findings'!D115</f>
        <v>7.1630578877596109</v>
      </c>
      <c r="G23" s="122">
        <f>'2) Attorney Count Findings'!E115</f>
        <v>5.4874336898860774</v>
      </c>
      <c r="H23" s="122">
        <f>'2) Attorney Count Findings'!F115</f>
        <v>7.1770733150847077</v>
      </c>
      <c r="I23" s="122">
        <f>'2) Attorney Count Findings'!G115</f>
        <v>6.5953381734810845</v>
      </c>
      <c r="J23" s="122">
        <f>'2) Attorney Count Findings'!H115</f>
        <v>19.229301793208698</v>
      </c>
      <c r="K23" s="122">
        <f>'2) Attorney Count Findings'!I115</f>
        <v>17.949826989619378</v>
      </c>
      <c r="L23" s="122">
        <f>'2) Attorney Count Findings'!J115</f>
        <v>122.17671152720891</v>
      </c>
      <c r="M23" s="122">
        <f>'2) Attorney Count Findings'!K115</f>
        <v>9.0418092545752131</v>
      </c>
      <c r="N23" s="122">
        <f>'2) Attorney Count Findings'!L115</f>
        <v>5.1831312084831493</v>
      </c>
      <c r="O23" s="122">
        <f>'2) Attorney Count Findings'!M115</f>
        <v>11.134676564156946</v>
      </c>
      <c r="P23" s="122">
        <f>'2) Attorney Count Findings'!N115</f>
        <v>5.3385883195987107</v>
      </c>
      <c r="Q23" s="122">
        <f>'2) Attorney Count Findings'!O115</f>
        <v>11.562089305907882</v>
      </c>
      <c r="R23" s="122">
        <f>'2) Attorney Count Findings'!P115</f>
        <v>4.8330593794945544</v>
      </c>
      <c r="S23" s="122">
        <f>'2) Attorney Count Findings'!Q115</f>
        <v>8.521780528445607</v>
      </c>
      <c r="T23" s="122">
        <f>'2) Attorney Count Findings'!R115</f>
        <v>10.932557256737949</v>
      </c>
      <c r="U23" s="122">
        <f>'2) Attorney Count Findings'!S115</f>
        <v>7.5895243185462311</v>
      </c>
      <c r="V23" s="122">
        <f>'2) Attorney Count Findings'!T115</f>
        <v>6.2871958046078609</v>
      </c>
      <c r="W23" s="122">
        <f>'2) Attorney Count Findings'!U115</f>
        <v>16.093170989941768</v>
      </c>
      <c r="X23" s="122">
        <f>'2) Attorney Count Findings'!V115</f>
        <v>22.001282873636946</v>
      </c>
      <c r="Y23" s="122">
        <f>'2) Attorney Count Findings'!W115</f>
        <v>23.355405210882395</v>
      </c>
      <c r="Z23" s="122">
        <f>'2) Attorney Count Findings'!X115</f>
        <v>11.49310688623784</v>
      </c>
      <c r="AA23" s="122">
        <f>'2) Attorney Count Findings'!Y115</f>
        <v>19.954676555418214</v>
      </c>
      <c r="AB23" s="122">
        <f>'2) Attorney Count Findings'!Z115</f>
        <v>4.7021943573667704</v>
      </c>
      <c r="AC23" s="122">
        <f>'2) Attorney Count Findings'!AA115</f>
        <v>6.9671687073355724</v>
      </c>
      <c r="AD23" s="122">
        <f>'2) Attorney Count Findings'!AB115</f>
        <v>8.7457205104263949</v>
      </c>
      <c r="AE23" s="122">
        <f>'2) Attorney Count Findings'!AC115</f>
        <v>10.437235543018335</v>
      </c>
      <c r="AF23" s="122">
        <f>'2) Attorney Count Findings'!AD115</f>
        <v>12.621674237508113</v>
      </c>
      <c r="AG23" s="122">
        <f>'2) Attorney Count Findings'!AE115</f>
        <v>9.2063492063492056</v>
      </c>
      <c r="AH23" s="122">
        <f>'2) Attorney Count Findings'!AF115</f>
        <v>10.238778493692132</v>
      </c>
      <c r="AI23" s="122">
        <f>'2) Attorney Count Findings'!AG115</f>
        <v>8.3387537400806533</v>
      </c>
      <c r="AJ23" s="122">
        <f>'2) Attorney Count Findings'!AH115</f>
        <v>43.925883034163292</v>
      </c>
      <c r="AK23" s="122">
        <f>'2) Attorney Count Findings'!AI115</f>
        <v>9.8875783265757473</v>
      </c>
      <c r="AL23" s="122">
        <f>'2) Attorney Count Findings'!AJ115</f>
        <v>4.8087431693989071</v>
      </c>
      <c r="AM23" s="122">
        <f>'2) Attorney Count Findings'!AK115</f>
        <v>7.4899858623939677</v>
      </c>
      <c r="AN23" s="122">
        <f>'2) Attorney Count Findings'!AL115</f>
        <v>9.5695902972932991</v>
      </c>
      <c r="AO23" s="122">
        <f>'2) Attorney Count Findings'!AM115</f>
        <v>6.9029032541005177</v>
      </c>
      <c r="AP23" s="122">
        <f>'2) Attorney Count Findings'!AN115</f>
        <v>11.338251414689067</v>
      </c>
      <c r="AQ23" s="122">
        <f>'2) Attorney Count Findings'!AO115</f>
        <v>4.6517682794532433</v>
      </c>
      <c r="AR23" s="122">
        <f>'2) Attorney Count Findings'!AP115</f>
        <v>11.844820470491127</v>
      </c>
      <c r="AS23" s="122">
        <f>'2) Attorney Count Findings'!AQ115</f>
        <v>4.3927806668706024</v>
      </c>
      <c r="AT23" s="122">
        <f>'2) Attorney Count Findings'!AR115</f>
        <v>9.4455852156057496</v>
      </c>
      <c r="AU23" s="122">
        <f>'2) Attorney Count Findings'!AS115</f>
        <v>5.8527579044541884</v>
      </c>
      <c r="AV23" s="122">
        <f>'2) Attorney Count Findings'!AT115</f>
        <v>6.0433245874623234</v>
      </c>
      <c r="AW23" s="122">
        <f>'2) Attorney Count Findings'!AU115</f>
        <v>6.971563359979033</v>
      </c>
      <c r="AX23" s="122">
        <f>'2) Attorney Count Findings'!AW115</f>
        <v>11.764092402356992</v>
      </c>
      <c r="AY23" s="122">
        <f>'2) Attorney Count Findings'!AV115</f>
        <v>28.571428571428569</v>
      </c>
      <c r="AZ23" s="122">
        <f>'2) Attorney Count Findings'!AX115</f>
        <v>17.27041993539455</v>
      </c>
      <c r="BA23" s="122">
        <f>'2) Attorney Count Findings'!AY115</f>
        <v>11.033193080878915</v>
      </c>
      <c r="BB23" s="122">
        <f>'2) Attorney Count Findings'!AZ115</f>
        <v>13.976729245485048</v>
      </c>
      <c r="BC23" s="122">
        <f>'2) Attorney Count Findings'!BA115</f>
        <v>10.628019323671497</v>
      </c>
    </row>
    <row r="24" spans="1:55" ht="28" x14ac:dyDescent="0.15">
      <c r="A24" s="3" t="s">
        <v>9</v>
      </c>
      <c r="B24" s="2"/>
      <c r="C24" s="2"/>
      <c r="D24" s="2"/>
      <c r="J24" s="64"/>
      <c r="N24" s="2"/>
      <c r="P24" s="5"/>
      <c r="Q24" s="13"/>
      <c r="R24" s="13"/>
      <c r="S24" s="13"/>
      <c r="V24" s="2"/>
      <c r="W24" s="63"/>
      <c r="X24" s="14"/>
      <c r="Y24" s="63"/>
      <c r="Z24" s="14"/>
      <c r="AA24" s="14"/>
      <c r="AC24" s="13"/>
      <c r="AG24" s="6"/>
      <c r="AH24" s="6"/>
      <c r="AJ24" s="6"/>
      <c r="AL24" s="14"/>
      <c r="AQ24" s="6"/>
      <c r="AR24" s="6"/>
      <c r="AT24" s="14"/>
      <c r="AU24" s="111"/>
      <c r="AX24" s="2"/>
      <c r="AY24" s="6"/>
      <c r="BB24" s="14"/>
    </row>
    <row r="25" spans="1:55" ht="28" x14ac:dyDescent="0.15">
      <c r="A25" s="2">
        <v>2</v>
      </c>
      <c r="B25" s="2" t="s">
        <v>10</v>
      </c>
      <c r="C25" s="2">
        <v>10</v>
      </c>
      <c r="D25" s="2" t="s">
        <v>166</v>
      </c>
      <c r="E25" t="s">
        <v>166</v>
      </c>
      <c r="F25" t="s">
        <v>332</v>
      </c>
      <c r="G25" t="s">
        <v>332</v>
      </c>
      <c r="H25" t="s">
        <v>364</v>
      </c>
      <c r="I25" t="s">
        <v>332</v>
      </c>
      <c r="J25" s="64" t="s">
        <v>166</v>
      </c>
      <c r="K25" s="2" t="s">
        <v>166</v>
      </c>
      <c r="L25" t="s">
        <v>166</v>
      </c>
      <c r="M25" t="s">
        <v>166</v>
      </c>
      <c r="N25" s="119" t="s">
        <v>166</v>
      </c>
      <c r="O25" t="s">
        <v>166</v>
      </c>
      <c r="P25" t="s">
        <v>166</v>
      </c>
      <c r="Q25" s="13" t="s">
        <v>166</v>
      </c>
      <c r="R25" s="13" t="s">
        <v>166</v>
      </c>
      <c r="S25" s="13" t="s">
        <v>166</v>
      </c>
      <c r="T25" t="s">
        <v>332</v>
      </c>
      <c r="U25" s="2" t="s">
        <v>166</v>
      </c>
      <c r="V25" s="6" t="s">
        <v>166</v>
      </c>
      <c r="W25" s="63" t="s">
        <v>166</v>
      </c>
      <c r="X25" s="14" t="s">
        <v>166</v>
      </c>
      <c r="Y25" s="5" t="s">
        <v>364</v>
      </c>
      <c r="Z25" s="14" t="s">
        <v>166</v>
      </c>
      <c r="AA25" s="14" t="s">
        <v>166</v>
      </c>
      <c r="AB25" s="5" t="s">
        <v>166</v>
      </c>
      <c r="AC25" s="13" t="s">
        <v>166</v>
      </c>
      <c r="AD25" s="5" t="s">
        <v>166</v>
      </c>
      <c r="AE25" t="s">
        <v>332</v>
      </c>
      <c r="AF25" s="5" t="s">
        <v>166</v>
      </c>
      <c r="AG25" s="6" t="s">
        <v>166</v>
      </c>
      <c r="AH25" s="6" t="s">
        <v>166</v>
      </c>
      <c r="AI25" t="s">
        <v>332</v>
      </c>
      <c r="AJ25" s="6" t="s">
        <v>166</v>
      </c>
      <c r="AK25" t="s">
        <v>332</v>
      </c>
      <c r="AL25" s="14" t="s">
        <v>166</v>
      </c>
      <c r="AM25" t="s">
        <v>166</v>
      </c>
      <c r="AN25" s="2" t="s">
        <v>332</v>
      </c>
      <c r="AO25" s="5" t="s">
        <v>166</v>
      </c>
      <c r="AP25" t="s">
        <v>166</v>
      </c>
      <c r="AQ25" s="6" t="s">
        <v>166</v>
      </c>
      <c r="AR25" s="6" t="s">
        <v>166</v>
      </c>
      <c r="AS25" t="s">
        <v>166</v>
      </c>
      <c r="AT25" s="14" t="s">
        <v>166</v>
      </c>
      <c r="AU25" s="111" t="s">
        <v>332</v>
      </c>
      <c r="AV25" t="s">
        <v>332</v>
      </c>
      <c r="AW25" t="s">
        <v>332</v>
      </c>
      <c r="AX25" s="2" t="s">
        <v>166</v>
      </c>
      <c r="AY25" s="6" t="s">
        <v>166</v>
      </c>
      <c r="AZ25" t="s">
        <v>165</v>
      </c>
      <c r="BA25" s="5" t="s">
        <v>166</v>
      </c>
      <c r="BB25" s="14" t="s">
        <v>166</v>
      </c>
      <c r="BC25" t="s">
        <v>166</v>
      </c>
    </row>
    <row r="26" spans="1:55" ht="70" x14ac:dyDescent="0.15">
      <c r="A26" s="2">
        <v>3</v>
      </c>
      <c r="B26" s="2" t="s">
        <v>11</v>
      </c>
      <c r="C26" s="2">
        <v>5</v>
      </c>
      <c r="D26" s="2" t="s">
        <v>166</v>
      </c>
      <c r="E26" t="s">
        <v>166</v>
      </c>
      <c r="F26" t="s">
        <v>332</v>
      </c>
      <c r="G26" t="s">
        <v>178</v>
      </c>
      <c r="H26" s="5" t="s">
        <v>165</v>
      </c>
      <c r="I26" t="s">
        <v>332</v>
      </c>
      <c r="J26" s="64" t="s">
        <v>166</v>
      </c>
      <c r="K26" s="2" t="s">
        <v>166</v>
      </c>
      <c r="L26" s="5" t="s">
        <v>178</v>
      </c>
      <c r="M26" t="s">
        <v>166</v>
      </c>
      <c r="N26" s="119" t="s">
        <v>166</v>
      </c>
      <c r="O26" t="s">
        <v>166</v>
      </c>
      <c r="P26" t="s">
        <v>166</v>
      </c>
      <c r="Q26" s="13" t="s">
        <v>166</v>
      </c>
      <c r="R26" s="13" t="s">
        <v>166</v>
      </c>
      <c r="S26" s="13" t="s">
        <v>166</v>
      </c>
      <c r="T26" t="s">
        <v>332</v>
      </c>
      <c r="U26" s="2" t="s">
        <v>165</v>
      </c>
      <c r="V26" s="2" t="s">
        <v>166</v>
      </c>
      <c r="W26" s="63" t="s">
        <v>166</v>
      </c>
      <c r="X26" s="14" t="s">
        <v>165</v>
      </c>
      <c r="Y26" s="5" t="s">
        <v>364</v>
      </c>
      <c r="Z26" s="14" t="s">
        <v>166</v>
      </c>
      <c r="AA26" s="14" t="s">
        <v>166</v>
      </c>
      <c r="AB26" s="5" t="s">
        <v>166</v>
      </c>
      <c r="AC26" s="13" t="s">
        <v>683</v>
      </c>
      <c r="AD26" s="5" t="s">
        <v>166</v>
      </c>
      <c r="AE26" t="s">
        <v>332</v>
      </c>
      <c r="AF26" s="5" t="s">
        <v>166</v>
      </c>
      <c r="AG26" s="6" t="s">
        <v>166</v>
      </c>
      <c r="AH26" s="6" t="s">
        <v>165</v>
      </c>
      <c r="AI26" t="s">
        <v>332</v>
      </c>
      <c r="AJ26" s="6" t="s">
        <v>165</v>
      </c>
      <c r="AK26" t="s">
        <v>332</v>
      </c>
      <c r="AL26" s="14" t="s">
        <v>166</v>
      </c>
      <c r="AM26" t="s">
        <v>165</v>
      </c>
      <c r="AN26" s="2" t="s">
        <v>332</v>
      </c>
      <c r="AO26" s="5" t="s">
        <v>166</v>
      </c>
      <c r="AP26" t="s">
        <v>165</v>
      </c>
      <c r="AQ26" s="6" t="s">
        <v>166</v>
      </c>
      <c r="AR26" s="6" t="s">
        <v>166</v>
      </c>
      <c r="AS26" t="s">
        <v>165</v>
      </c>
      <c r="AT26" s="14" t="s">
        <v>166</v>
      </c>
      <c r="AU26" s="111" t="s">
        <v>332</v>
      </c>
      <c r="AV26" t="s">
        <v>332</v>
      </c>
      <c r="AW26" t="s">
        <v>332</v>
      </c>
      <c r="AX26" s="2" t="s">
        <v>166</v>
      </c>
      <c r="AY26" s="6" t="s">
        <v>166</v>
      </c>
      <c r="AZ26" t="s">
        <v>166</v>
      </c>
      <c r="BA26" t="s">
        <v>166</v>
      </c>
      <c r="BB26" s="14" t="s">
        <v>166</v>
      </c>
      <c r="BC26" t="s">
        <v>166</v>
      </c>
    </row>
    <row r="27" spans="1:55" ht="28" x14ac:dyDescent="0.15">
      <c r="A27" s="2">
        <v>4</v>
      </c>
      <c r="B27" s="2" t="s">
        <v>12</v>
      </c>
      <c r="C27" s="2">
        <v>10</v>
      </c>
      <c r="D27" s="2" t="s">
        <v>165</v>
      </c>
      <c r="E27" t="s">
        <v>165</v>
      </c>
      <c r="F27" t="s">
        <v>331</v>
      </c>
      <c r="G27" t="s">
        <v>331</v>
      </c>
      <c r="H27" s="5" t="s">
        <v>165</v>
      </c>
      <c r="I27" t="s">
        <v>331</v>
      </c>
      <c r="J27" s="64" t="s">
        <v>165</v>
      </c>
      <c r="K27" s="2" t="s">
        <v>166</v>
      </c>
      <c r="L27" t="s">
        <v>165</v>
      </c>
      <c r="M27" t="s">
        <v>165</v>
      </c>
      <c r="N27" s="119" t="s">
        <v>165</v>
      </c>
      <c r="O27" t="s">
        <v>165</v>
      </c>
      <c r="P27" t="s">
        <v>165</v>
      </c>
      <c r="Q27" s="13" t="s">
        <v>165</v>
      </c>
      <c r="R27" s="13" t="s">
        <v>165</v>
      </c>
      <c r="S27" s="13" t="s">
        <v>165</v>
      </c>
      <c r="T27" t="s">
        <v>331</v>
      </c>
      <c r="U27" s="2" t="s">
        <v>165</v>
      </c>
      <c r="V27" s="2" t="s">
        <v>165</v>
      </c>
      <c r="W27" s="63" t="s">
        <v>165</v>
      </c>
      <c r="X27" s="14" t="s">
        <v>165</v>
      </c>
      <c r="Y27" s="5" t="s">
        <v>165</v>
      </c>
      <c r="Z27" s="14" t="s">
        <v>165</v>
      </c>
      <c r="AA27" s="14" t="s">
        <v>166</v>
      </c>
      <c r="AB27" s="5" t="s">
        <v>166</v>
      </c>
      <c r="AC27" s="13" t="s">
        <v>165</v>
      </c>
      <c r="AD27" s="5" t="s">
        <v>165</v>
      </c>
      <c r="AE27" t="s">
        <v>331</v>
      </c>
      <c r="AF27" s="5" t="s">
        <v>166</v>
      </c>
      <c r="AG27" s="6" t="s">
        <v>165</v>
      </c>
      <c r="AH27" s="6" t="s">
        <v>165</v>
      </c>
      <c r="AI27" t="s">
        <v>331</v>
      </c>
      <c r="AJ27" s="6" t="s">
        <v>165</v>
      </c>
      <c r="AK27" s="5" t="s">
        <v>331</v>
      </c>
      <c r="AL27" s="14" t="s">
        <v>165</v>
      </c>
      <c r="AM27" t="s">
        <v>165</v>
      </c>
      <c r="AN27" s="2" t="s">
        <v>331</v>
      </c>
      <c r="AO27" s="5" t="s">
        <v>166</v>
      </c>
      <c r="AP27" t="s">
        <v>165</v>
      </c>
      <c r="AQ27" s="6" t="s">
        <v>166</v>
      </c>
      <c r="AR27" s="6" t="s">
        <v>165</v>
      </c>
      <c r="AS27" s="5" t="s">
        <v>165</v>
      </c>
      <c r="AT27" s="14" t="s">
        <v>1988</v>
      </c>
      <c r="AU27" s="111" t="s">
        <v>331</v>
      </c>
      <c r="AV27" t="s">
        <v>331</v>
      </c>
      <c r="AW27" t="s">
        <v>331</v>
      </c>
      <c r="AX27" s="2" t="s">
        <v>165</v>
      </c>
      <c r="AY27" s="6" t="s">
        <v>364</v>
      </c>
      <c r="AZ27" t="s">
        <v>165</v>
      </c>
      <c r="BA27" s="5" t="s">
        <v>165</v>
      </c>
      <c r="BB27" s="14" t="s">
        <v>166</v>
      </c>
      <c r="BC27" t="s">
        <v>165</v>
      </c>
    </row>
    <row r="28" spans="1:55" ht="42" x14ac:dyDescent="0.15">
      <c r="A28" s="2">
        <v>5</v>
      </c>
      <c r="B28" s="2" t="s">
        <v>13</v>
      </c>
      <c r="C28" s="2">
        <v>10</v>
      </c>
      <c r="D28" s="6" t="s">
        <v>165</v>
      </c>
      <c r="E28" t="s">
        <v>165</v>
      </c>
      <c r="F28" t="s">
        <v>331</v>
      </c>
      <c r="G28" t="s">
        <v>331</v>
      </c>
      <c r="H28" s="5" t="s">
        <v>165</v>
      </c>
      <c r="I28" t="s">
        <v>331</v>
      </c>
      <c r="J28" s="64" t="s">
        <v>165</v>
      </c>
      <c r="K28" s="2" t="s">
        <v>165</v>
      </c>
      <c r="L28" t="s">
        <v>165</v>
      </c>
      <c r="M28" t="s">
        <v>165</v>
      </c>
      <c r="N28" s="119" t="s">
        <v>165</v>
      </c>
      <c r="O28" t="s">
        <v>165</v>
      </c>
      <c r="P28" t="s">
        <v>165</v>
      </c>
      <c r="Q28" s="13" t="s">
        <v>165</v>
      </c>
      <c r="R28" s="13" t="s">
        <v>165</v>
      </c>
      <c r="S28" s="13" t="s">
        <v>165</v>
      </c>
      <c r="T28" t="s">
        <v>331</v>
      </c>
      <c r="U28" s="2" t="s">
        <v>165</v>
      </c>
      <c r="V28" s="2" t="s">
        <v>165</v>
      </c>
      <c r="W28" s="63" t="s">
        <v>165</v>
      </c>
      <c r="X28" s="14" t="s">
        <v>165</v>
      </c>
      <c r="Y28" s="5" t="s">
        <v>165</v>
      </c>
      <c r="Z28" s="14" t="s">
        <v>165</v>
      </c>
      <c r="AA28" s="14" t="s">
        <v>165</v>
      </c>
      <c r="AB28" s="5" t="s">
        <v>165</v>
      </c>
      <c r="AC28" s="13" t="s">
        <v>165</v>
      </c>
      <c r="AD28" s="5" t="s">
        <v>165</v>
      </c>
      <c r="AE28" t="s">
        <v>331</v>
      </c>
      <c r="AF28" s="5" t="s">
        <v>165</v>
      </c>
      <c r="AG28" s="6" t="s">
        <v>165</v>
      </c>
      <c r="AH28" s="6" t="s">
        <v>165</v>
      </c>
      <c r="AI28" t="s">
        <v>331</v>
      </c>
      <c r="AJ28" s="6" t="s">
        <v>165</v>
      </c>
      <c r="AK28" s="5" t="s">
        <v>331</v>
      </c>
      <c r="AL28" s="14" t="s">
        <v>165</v>
      </c>
      <c r="AM28" t="s">
        <v>165</v>
      </c>
      <c r="AN28" s="2" t="s">
        <v>331</v>
      </c>
      <c r="AO28" s="5" t="s">
        <v>165</v>
      </c>
      <c r="AP28" t="s">
        <v>165</v>
      </c>
      <c r="AQ28" s="6" t="s">
        <v>165</v>
      </c>
      <c r="AR28" s="6" t="s">
        <v>165</v>
      </c>
      <c r="AS28" s="5" t="s">
        <v>165</v>
      </c>
      <c r="AT28" s="14" t="s">
        <v>1988</v>
      </c>
      <c r="AU28" s="111" t="s">
        <v>331</v>
      </c>
      <c r="AV28" t="s">
        <v>331</v>
      </c>
      <c r="AW28" t="s">
        <v>331</v>
      </c>
      <c r="AX28" s="6" t="s">
        <v>165</v>
      </c>
      <c r="AY28" s="6" t="s">
        <v>165</v>
      </c>
      <c r="AZ28" t="s">
        <v>165</v>
      </c>
      <c r="BA28" t="s">
        <v>165</v>
      </c>
      <c r="BB28" s="14" t="s">
        <v>165</v>
      </c>
      <c r="BC28" s="5" t="s">
        <v>165</v>
      </c>
    </row>
    <row r="29" spans="1:55" ht="28" x14ac:dyDescent="0.15">
      <c r="A29" s="2">
        <v>6</v>
      </c>
      <c r="B29" s="2" t="s">
        <v>14</v>
      </c>
      <c r="C29" s="2">
        <v>10</v>
      </c>
      <c r="D29" s="6" t="s">
        <v>166</v>
      </c>
      <c r="E29" t="s">
        <v>165</v>
      </c>
      <c r="F29" t="s">
        <v>331</v>
      </c>
      <c r="G29" t="s">
        <v>331</v>
      </c>
      <c r="H29" s="5" t="s">
        <v>165</v>
      </c>
      <c r="I29" t="s">
        <v>331</v>
      </c>
      <c r="J29" s="64" t="s">
        <v>165</v>
      </c>
      <c r="K29" s="2" t="s">
        <v>165</v>
      </c>
      <c r="L29" t="s">
        <v>165</v>
      </c>
      <c r="M29" t="s">
        <v>165</v>
      </c>
      <c r="N29" s="119" t="s">
        <v>165</v>
      </c>
      <c r="O29" t="s">
        <v>165</v>
      </c>
      <c r="P29" t="s">
        <v>165</v>
      </c>
      <c r="Q29" s="13" t="s">
        <v>165</v>
      </c>
      <c r="R29" s="13" t="s">
        <v>166</v>
      </c>
      <c r="S29" s="13" t="s">
        <v>165</v>
      </c>
      <c r="T29" t="s">
        <v>331</v>
      </c>
      <c r="U29" s="2" t="s">
        <v>165</v>
      </c>
      <c r="V29" s="2" t="s">
        <v>165</v>
      </c>
      <c r="W29" s="63" t="s">
        <v>165</v>
      </c>
      <c r="X29" s="14" t="s">
        <v>165</v>
      </c>
      <c r="Y29" s="5" t="s">
        <v>165</v>
      </c>
      <c r="Z29" s="14" t="s">
        <v>165</v>
      </c>
      <c r="AA29" s="14" t="s">
        <v>165</v>
      </c>
      <c r="AB29" s="5" t="s">
        <v>166</v>
      </c>
      <c r="AC29" s="13" t="s">
        <v>165</v>
      </c>
      <c r="AD29" s="5" t="s">
        <v>166</v>
      </c>
      <c r="AE29" t="s">
        <v>332</v>
      </c>
      <c r="AF29" s="5" t="s">
        <v>165</v>
      </c>
      <c r="AG29" s="6" t="s">
        <v>165</v>
      </c>
      <c r="AH29" s="6" t="s">
        <v>165</v>
      </c>
      <c r="AI29" t="s">
        <v>332</v>
      </c>
      <c r="AJ29" s="6" t="s">
        <v>165</v>
      </c>
      <c r="AK29" s="5" t="s">
        <v>331</v>
      </c>
      <c r="AL29" s="14" t="s">
        <v>166</v>
      </c>
      <c r="AM29" t="s">
        <v>165</v>
      </c>
      <c r="AN29" s="2" t="s">
        <v>331</v>
      </c>
      <c r="AO29" s="5" t="s">
        <v>166</v>
      </c>
      <c r="AP29" t="s">
        <v>166</v>
      </c>
      <c r="AQ29" s="6" t="s">
        <v>166</v>
      </c>
      <c r="AR29" s="6" t="s">
        <v>165</v>
      </c>
      <c r="AS29" s="5" t="s">
        <v>165</v>
      </c>
      <c r="AT29" s="14" t="s">
        <v>683</v>
      </c>
      <c r="AU29" s="111" t="s">
        <v>331</v>
      </c>
      <c r="AV29" t="s">
        <v>331</v>
      </c>
      <c r="AW29" t="s">
        <v>331</v>
      </c>
      <c r="AX29" s="2" t="s">
        <v>165</v>
      </c>
      <c r="AY29" s="6" t="s">
        <v>165</v>
      </c>
      <c r="AZ29" t="s">
        <v>165</v>
      </c>
      <c r="BA29" t="s">
        <v>165</v>
      </c>
      <c r="BB29" s="14" t="s">
        <v>165</v>
      </c>
      <c r="BC29" s="5" t="s">
        <v>166</v>
      </c>
    </row>
    <row r="30" spans="1:55" ht="42" x14ac:dyDescent="0.15">
      <c r="A30" s="2">
        <v>7</v>
      </c>
      <c r="B30" s="2" t="s">
        <v>15</v>
      </c>
      <c r="C30" s="2">
        <v>10</v>
      </c>
      <c r="D30" s="6" t="s">
        <v>165</v>
      </c>
      <c r="E30" t="s">
        <v>165</v>
      </c>
      <c r="F30" t="s">
        <v>331</v>
      </c>
      <c r="G30" t="s">
        <v>331</v>
      </c>
      <c r="H30" s="5" t="s">
        <v>165</v>
      </c>
      <c r="I30" t="s">
        <v>332</v>
      </c>
      <c r="J30" s="64" t="s">
        <v>165</v>
      </c>
      <c r="K30" s="2" t="s">
        <v>166</v>
      </c>
      <c r="L30" t="s">
        <v>165</v>
      </c>
      <c r="M30" t="s">
        <v>166</v>
      </c>
      <c r="N30" s="119" t="s">
        <v>165</v>
      </c>
      <c r="O30" t="s">
        <v>166</v>
      </c>
      <c r="P30" t="s">
        <v>166</v>
      </c>
      <c r="Q30" s="13" t="s">
        <v>165</v>
      </c>
      <c r="R30" s="13" t="s">
        <v>165</v>
      </c>
      <c r="S30" s="13" t="s">
        <v>165</v>
      </c>
      <c r="T30" t="s">
        <v>331</v>
      </c>
      <c r="U30" s="6" t="s">
        <v>165</v>
      </c>
      <c r="V30" s="2" t="s">
        <v>165</v>
      </c>
      <c r="W30" s="63" t="s">
        <v>165</v>
      </c>
      <c r="X30" s="14" t="s">
        <v>165</v>
      </c>
      <c r="Y30" s="5" t="s">
        <v>165</v>
      </c>
      <c r="Z30" s="14" t="s">
        <v>166</v>
      </c>
      <c r="AA30" s="14" t="s">
        <v>166</v>
      </c>
      <c r="AB30" s="5" t="s">
        <v>166</v>
      </c>
      <c r="AC30" s="13" t="s">
        <v>165</v>
      </c>
      <c r="AD30" s="5" t="s">
        <v>165</v>
      </c>
      <c r="AE30" t="s">
        <v>332</v>
      </c>
      <c r="AF30" s="5" t="s">
        <v>166</v>
      </c>
      <c r="AG30" s="6" t="s">
        <v>165</v>
      </c>
      <c r="AH30" s="6" t="s">
        <v>165</v>
      </c>
      <c r="AI30" t="s">
        <v>331</v>
      </c>
      <c r="AJ30" s="6" t="s">
        <v>165</v>
      </c>
      <c r="AK30" t="s">
        <v>332</v>
      </c>
      <c r="AL30" s="14" t="s">
        <v>165</v>
      </c>
      <c r="AM30" s="5" t="s">
        <v>165</v>
      </c>
      <c r="AN30" s="2" t="s">
        <v>331</v>
      </c>
      <c r="AO30" s="5" t="s">
        <v>165</v>
      </c>
      <c r="AP30" t="s">
        <v>165</v>
      </c>
      <c r="AQ30" s="6" t="s">
        <v>166</v>
      </c>
      <c r="AR30" s="6" t="s">
        <v>166</v>
      </c>
      <c r="AS30" s="5" t="s">
        <v>165</v>
      </c>
      <c r="AT30" s="14" t="s">
        <v>166</v>
      </c>
      <c r="AU30" s="111" t="s">
        <v>331</v>
      </c>
      <c r="AV30" t="s">
        <v>332</v>
      </c>
      <c r="AW30" t="s">
        <v>331</v>
      </c>
      <c r="AX30" s="2" t="s">
        <v>165</v>
      </c>
      <c r="AY30" s="6" t="s">
        <v>165</v>
      </c>
      <c r="AZ30" t="s">
        <v>165</v>
      </c>
      <c r="BA30" s="5" t="s">
        <v>364</v>
      </c>
      <c r="BB30" s="14" t="s">
        <v>165</v>
      </c>
      <c r="BC30" s="5" t="s">
        <v>166</v>
      </c>
    </row>
    <row r="31" spans="1:55" ht="56" x14ac:dyDescent="0.15">
      <c r="A31" s="2">
        <v>8</v>
      </c>
      <c r="B31" s="2" t="s">
        <v>16</v>
      </c>
      <c r="C31" s="2">
        <v>10</v>
      </c>
      <c r="D31" s="6" t="s">
        <v>166</v>
      </c>
      <c r="E31" t="s">
        <v>166</v>
      </c>
      <c r="F31" t="s">
        <v>332</v>
      </c>
      <c r="G31" t="s">
        <v>332</v>
      </c>
      <c r="H31" s="5" t="s">
        <v>166</v>
      </c>
      <c r="I31" t="s">
        <v>332</v>
      </c>
      <c r="J31" s="64" t="s">
        <v>166</v>
      </c>
      <c r="K31" s="2" t="s">
        <v>166</v>
      </c>
      <c r="L31" t="s">
        <v>166</v>
      </c>
      <c r="M31" t="s">
        <v>166</v>
      </c>
      <c r="N31" s="119" t="s">
        <v>166</v>
      </c>
      <c r="O31" t="s">
        <v>166</v>
      </c>
      <c r="P31" t="s">
        <v>166</v>
      </c>
      <c r="Q31" s="13" t="s">
        <v>166</v>
      </c>
      <c r="R31" s="13" t="s">
        <v>166</v>
      </c>
      <c r="S31" s="13" t="s">
        <v>166</v>
      </c>
      <c r="T31" t="s">
        <v>332</v>
      </c>
      <c r="U31" s="2" t="s">
        <v>166</v>
      </c>
      <c r="V31" s="2" t="s">
        <v>166</v>
      </c>
      <c r="W31" s="63" t="s">
        <v>166</v>
      </c>
      <c r="X31" s="14" t="s">
        <v>166</v>
      </c>
      <c r="Y31" s="5" t="s">
        <v>683</v>
      </c>
      <c r="Z31" s="14" t="s">
        <v>166</v>
      </c>
      <c r="AA31" s="14" t="s">
        <v>166</v>
      </c>
      <c r="AB31" s="5" t="s">
        <v>166</v>
      </c>
      <c r="AC31" s="13" t="s">
        <v>166</v>
      </c>
      <c r="AD31" s="5" t="s">
        <v>166</v>
      </c>
      <c r="AE31" t="s">
        <v>332</v>
      </c>
      <c r="AF31" s="5" t="s">
        <v>166</v>
      </c>
      <c r="AG31" s="6" t="s">
        <v>166</v>
      </c>
      <c r="AH31" s="6" t="s">
        <v>166</v>
      </c>
      <c r="AI31" t="s">
        <v>332</v>
      </c>
      <c r="AJ31" s="6" t="s">
        <v>165</v>
      </c>
      <c r="AK31" t="s">
        <v>332</v>
      </c>
      <c r="AL31" s="14" t="s">
        <v>166</v>
      </c>
      <c r="AM31" t="s">
        <v>166</v>
      </c>
      <c r="AN31" s="2" t="s">
        <v>332</v>
      </c>
      <c r="AO31" s="5" t="s">
        <v>166</v>
      </c>
      <c r="AP31" t="s">
        <v>166</v>
      </c>
      <c r="AQ31" s="6" t="s">
        <v>166</v>
      </c>
      <c r="AR31" s="6" t="s">
        <v>166</v>
      </c>
      <c r="AS31" s="5" t="s">
        <v>166</v>
      </c>
      <c r="AT31" s="14" t="s">
        <v>166</v>
      </c>
      <c r="AU31" s="111" t="s">
        <v>332</v>
      </c>
      <c r="AV31" t="s">
        <v>332</v>
      </c>
      <c r="AW31" t="s">
        <v>332</v>
      </c>
      <c r="AX31" s="6" t="s">
        <v>166</v>
      </c>
      <c r="AY31" s="6" t="s">
        <v>166</v>
      </c>
      <c r="AZ31" t="s">
        <v>166</v>
      </c>
      <c r="BA31" s="5" t="s">
        <v>166</v>
      </c>
      <c r="BB31" s="14" t="s">
        <v>166</v>
      </c>
      <c r="BC31" s="5" t="s">
        <v>166</v>
      </c>
    </row>
    <row r="32" spans="1:55" ht="14" x14ac:dyDescent="0.15">
      <c r="A32" s="3" t="s">
        <v>17</v>
      </c>
      <c r="B32" s="2"/>
      <c r="C32" s="2"/>
      <c r="D32" s="2"/>
      <c r="J32" s="64"/>
      <c r="Q32" s="13"/>
      <c r="R32" s="13"/>
      <c r="S32" s="13"/>
      <c r="V32" s="2"/>
      <c r="W32" s="63"/>
      <c r="X32" s="14"/>
      <c r="Y32" s="5"/>
      <c r="Z32" s="14"/>
      <c r="AA32" s="14"/>
      <c r="AC32" s="13"/>
      <c r="AD32" s="5"/>
      <c r="AG32" s="6"/>
      <c r="AH32" s="6"/>
      <c r="AJ32" s="6"/>
      <c r="AL32" s="14"/>
      <c r="AN32" s="2"/>
      <c r="AQ32" s="6"/>
      <c r="AR32" s="6"/>
      <c r="AT32" s="14"/>
      <c r="AU32" s="111"/>
      <c r="AX32" s="2"/>
      <c r="AY32" s="6"/>
      <c r="BB32" s="14"/>
    </row>
    <row r="33" spans="1:55" ht="56" x14ac:dyDescent="0.15">
      <c r="A33" s="2">
        <v>9</v>
      </c>
      <c r="B33" s="2" t="s">
        <v>18</v>
      </c>
      <c r="C33" s="2">
        <v>10</v>
      </c>
      <c r="D33" s="6" t="s">
        <v>166</v>
      </c>
      <c r="E33" t="s">
        <v>165</v>
      </c>
      <c r="F33" t="s">
        <v>331</v>
      </c>
      <c r="G33" t="s">
        <v>331</v>
      </c>
      <c r="H33" s="5" t="s">
        <v>165</v>
      </c>
      <c r="I33" t="s">
        <v>331</v>
      </c>
      <c r="J33" s="64" t="s">
        <v>166</v>
      </c>
      <c r="K33" s="2" t="s">
        <v>166</v>
      </c>
      <c r="L33" t="s">
        <v>165</v>
      </c>
      <c r="M33" t="s">
        <v>166</v>
      </c>
      <c r="N33" s="119" t="s">
        <v>165</v>
      </c>
      <c r="O33" t="s">
        <v>165</v>
      </c>
      <c r="P33" t="s">
        <v>165</v>
      </c>
      <c r="Q33" s="13" t="s">
        <v>166</v>
      </c>
      <c r="R33" s="13" t="s">
        <v>165</v>
      </c>
      <c r="S33" s="13" t="s">
        <v>165</v>
      </c>
      <c r="T33" t="s">
        <v>332</v>
      </c>
      <c r="U33" s="2" t="s">
        <v>165</v>
      </c>
      <c r="V33" s="2" t="s">
        <v>165</v>
      </c>
      <c r="W33" s="63" t="s">
        <v>166</v>
      </c>
      <c r="X33" s="14" t="s">
        <v>165</v>
      </c>
      <c r="Y33" s="5" t="s">
        <v>364</v>
      </c>
      <c r="Z33" s="14" t="s">
        <v>166</v>
      </c>
      <c r="AA33" s="14" t="s">
        <v>165</v>
      </c>
      <c r="AB33" s="5" t="s">
        <v>364</v>
      </c>
      <c r="AC33" s="13" t="s">
        <v>166</v>
      </c>
      <c r="AD33" s="5" t="s">
        <v>165</v>
      </c>
      <c r="AE33" t="s">
        <v>331</v>
      </c>
      <c r="AF33" s="5" t="s">
        <v>166</v>
      </c>
      <c r="AG33" s="6" t="s">
        <v>166</v>
      </c>
      <c r="AH33" s="6" t="s">
        <v>166</v>
      </c>
      <c r="AI33" t="s">
        <v>331</v>
      </c>
      <c r="AJ33" s="6" t="s">
        <v>165</v>
      </c>
      <c r="AK33" t="s">
        <v>331</v>
      </c>
      <c r="AL33" s="14" t="s">
        <v>166</v>
      </c>
      <c r="AM33" t="s">
        <v>166</v>
      </c>
      <c r="AN33" s="2" t="s">
        <v>332</v>
      </c>
      <c r="AO33" s="5" t="s">
        <v>165</v>
      </c>
      <c r="AP33" t="s">
        <v>166</v>
      </c>
      <c r="AQ33" s="6" t="s">
        <v>364</v>
      </c>
      <c r="AR33" s="6" t="s">
        <v>165</v>
      </c>
      <c r="AS33" s="5" t="s">
        <v>166</v>
      </c>
      <c r="AT33" s="14" t="s">
        <v>166</v>
      </c>
      <c r="AU33" s="111" t="s">
        <v>331</v>
      </c>
      <c r="AV33" t="s">
        <v>331</v>
      </c>
      <c r="AW33" t="s">
        <v>331</v>
      </c>
      <c r="AX33" s="6" t="s">
        <v>165</v>
      </c>
      <c r="AY33" s="6" t="s">
        <v>165</v>
      </c>
      <c r="AZ33" t="s">
        <v>165</v>
      </c>
      <c r="BA33" s="5" t="s">
        <v>165</v>
      </c>
      <c r="BB33" s="14" t="s">
        <v>165</v>
      </c>
      <c r="BC33" s="5" t="s">
        <v>165</v>
      </c>
    </row>
    <row r="34" spans="1:55" ht="14" x14ac:dyDescent="0.15">
      <c r="A34" s="2"/>
      <c r="B34" s="2"/>
      <c r="C34" s="6" t="s">
        <v>749</v>
      </c>
      <c r="D34" s="2"/>
      <c r="J34" s="64"/>
      <c r="N34" s="2"/>
      <c r="S34" s="13"/>
      <c r="U34" s="2"/>
      <c r="V34" s="2"/>
      <c r="W34" s="63"/>
      <c r="Y34" s="5"/>
      <c r="Z34" s="14"/>
      <c r="AA34" s="14"/>
      <c r="AC34" s="13"/>
      <c r="AG34" s="6"/>
      <c r="AH34" s="6"/>
      <c r="AJ34" s="6"/>
      <c r="AL34" s="14"/>
      <c r="AO34" s="5"/>
      <c r="AQ34" s="6"/>
      <c r="AR34" s="6"/>
      <c r="AT34" s="14"/>
      <c r="AU34" s="111"/>
      <c r="AX34" s="2"/>
      <c r="AY34" s="6"/>
      <c r="BB34" s="14"/>
    </row>
    <row r="35" spans="1:55" ht="56" x14ac:dyDescent="0.15">
      <c r="A35" s="2">
        <v>10</v>
      </c>
      <c r="B35" s="2" t="s">
        <v>19</v>
      </c>
      <c r="C35" s="2">
        <v>5</v>
      </c>
      <c r="D35" s="6" t="s">
        <v>165</v>
      </c>
      <c r="E35" t="s">
        <v>166</v>
      </c>
      <c r="F35" t="s">
        <v>331</v>
      </c>
      <c r="G35" t="s">
        <v>331</v>
      </c>
      <c r="H35" s="5" t="s">
        <v>165</v>
      </c>
      <c r="I35" t="s">
        <v>331</v>
      </c>
      <c r="J35" s="64" t="s">
        <v>166</v>
      </c>
      <c r="K35" s="2" t="s">
        <v>166</v>
      </c>
      <c r="L35" t="s">
        <v>165</v>
      </c>
      <c r="M35" t="s">
        <v>165</v>
      </c>
      <c r="N35" s="119" t="s">
        <v>166</v>
      </c>
      <c r="O35" t="s">
        <v>165</v>
      </c>
      <c r="P35" t="s">
        <v>165</v>
      </c>
      <c r="Q35" s="13" t="s">
        <v>166</v>
      </c>
      <c r="R35" s="13" t="s">
        <v>165</v>
      </c>
      <c r="S35" s="30" t="s">
        <v>165</v>
      </c>
      <c r="T35" t="s">
        <v>331</v>
      </c>
      <c r="U35" s="2" t="s">
        <v>165</v>
      </c>
      <c r="V35" s="2" t="s">
        <v>165</v>
      </c>
      <c r="W35" s="63" t="s">
        <v>165</v>
      </c>
      <c r="X35" s="14" t="s">
        <v>165</v>
      </c>
      <c r="Y35" s="5" t="s">
        <v>165</v>
      </c>
      <c r="Z35" s="14" t="s">
        <v>166</v>
      </c>
      <c r="AA35" s="14" t="s">
        <v>165</v>
      </c>
      <c r="AB35" s="5" t="s">
        <v>165</v>
      </c>
      <c r="AC35" s="13" t="s">
        <v>166</v>
      </c>
      <c r="AD35" s="5" t="s">
        <v>165</v>
      </c>
      <c r="AE35" t="s">
        <v>331</v>
      </c>
      <c r="AF35" s="5" t="s">
        <v>165</v>
      </c>
      <c r="AG35" s="6" t="s">
        <v>165</v>
      </c>
      <c r="AH35" s="6" t="s">
        <v>165</v>
      </c>
      <c r="AI35" t="s">
        <v>332</v>
      </c>
      <c r="AJ35" s="6" t="s">
        <v>165</v>
      </c>
      <c r="AK35" s="5" t="s">
        <v>332</v>
      </c>
      <c r="AL35" s="14" t="s">
        <v>165</v>
      </c>
      <c r="AM35" t="s">
        <v>165</v>
      </c>
      <c r="AN35" s="2" t="s">
        <v>331</v>
      </c>
      <c r="AO35" s="5" t="s">
        <v>165</v>
      </c>
      <c r="AP35" t="s">
        <v>165</v>
      </c>
      <c r="AQ35" s="6" t="s">
        <v>166</v>
      </c>
      <c r="AR35" s="6" t="s">
        <v>165</v>
      </c>
      <c r="AS35" s="5" t="s">
        <v>165</v>
      </c>
      <c r="AT35" s="14" t="s">
        <v>166</v>
      </c>
      <c r="AU35" s="111" t="s">
        <v>331</v>
      </c>
      <c r="AV35" t="s">
        <v>331</v>
      </c>
      <c r="AW35" t="s">
        <v>331</v>
      </c>
      <c r="AX35" s="6" t="s">
        <v>165</v>
      </c>
      <c r="AY35" s="6" t="s">
        <v>165</v>
      </c>
      <c r="AZ35" t="s">
        <v>165</v>
      </c>
      <c r="BA35" s="5" t="s">
        <v>165</v>
      </c>
      <c r="BB35" s="14" t="s">
        <v>166</v>
      </c>
      <c r="BC35" s="5" t="s">
        <v>165</v>
      </c>
    </row>
    <row r="36" spans="1:55" ht="56" x14ac:dyDescent="0.15">
      <c r="A36" s="2">
        <v>11</v>
      </c>
      <c r="B36" s="2" t="s">
        <v>20</v>
      </c>
      <c r="C36" s="2">
        <v>5</v>
      </c>
      <c r="D36" s="6" t="s">
        <v>166</v>
      </c>
      <c r="E36" t="s">
        <v>165</v>
      </c>
      <c r="F36" t="s">
        <v>331</v>
      </c>
      <c r="G36" t="s">
        <v>331</v>
      </c>
      <c r="H36" s="5" t="s">
        <v>165</v>
      </c>
      <c r="I36" t="s">
        <v>331</v>
      </c>
      <c r="J36" s="64" t="s">
        <v>166</v>
      </c>
      <c r="K36" s="6" t="s">
        <v>165</v>
      </c>
      <c r="L36" t="s">
        <v>165</v>
      </c>
      <c r="M36" t="s">
        <v>166</v>
      </c>
      <c r="N36" s="119" t="s">
        <v>165</v>
      </c>
      <c r="O36" t="s">
        <v>165</v>
      </c>
      <c r="P36" t="s">
        <v>165</v>
      </c>
      <c r="Q36" s="13" t="s">
        <v>165</v>
      </c>
      <c r="R36" s="13" t="s">
        <v>165</v>
      </c>
      <c r="S36" s="13" t="s">
        <v>165</v>
      </c>
      <c r="T36" t="s">
        <v>332</v>
      </c>
      <c r="U36" s="2" t="s">
        <v>165</v>
      </c>
      <c r="V36" s="2" t="s">
        <v>165</v>
      </c>
      <c r="W36" s="63" t="s">
        <v>165</v>
      </c>
      <c r="X36" s="14" t="s">
        <v>165</v>
      </c>
      <c r="Y36" s="5" t="s">
        <v>165</v>
      </c>
      <c r="Z36" s="14" t="s">
        <v>165</v>
      </c>
      <c r="AA36" s="14" t="s">
        <v>165</v>
      </c>
      <c r="AB36" s="5" t="s">
        <v>165</v>
      </c>
      <c r="AC36" s="13" t="s">
        <v>165</v>
      </c>
      <c r="AD36" s="5" t="s">
        <v>165</v>
      </c>
      <c r="AE36" t="s">
        <v>331</v>
      </c>
      <c r="AF36" s="5" t="s">
        <v>165</v>
      </c>
      <c r="AG36" s="6" t="s">
        <v>165</v>
      </c>
      <c r="AH36" s="6" t="s">
        <v>165</v>
      </c>
      <c r="AI36" t="s">
        <v>331</v>
      </c>
      <c r="AJ36" s="6" t="s">
        <v>165</v>
      </c>
      <c r="AK36" s="5" t="s">
        <v>331</v>
      </c>
      <c r="AL36" s="14" t="s">
        <v>165</v>
      </c>
      <c r="AM36" t="s">
        <v>165</v>
      </c>
      <c r="AN36" s="2" t="s">
        <v>331</v>
      </c>
      <c r="AO36" s="5" t="s">
        <v>165</v>
      </c>
      <c r="AP36" t="s">
        <v>165</v>
      </c>
      <c r="AQ36" s="6" t="s">
        <v>166</v>
      </c>
      <c r="AR36" s="6" t="s">
        <v>165</v>
      </c>
      <c r="AS36" s="5" t="s">
        <v>165</v>
      </c>
      <c r="AT36" s="14" t="s">
        <v>683</v>
      </c>
      <c r="AU36" s="111" t="s">
        <v>331</v>
      </c>
      <c r="AV36" t="s">
        <v>349</v>
      </c>
      <c r="AW36" t="s">
        <v>331</v>
      </c>
      <c r="AX36" s="6" t="s">
        <v>165</v>
      </c>
      <c r="AY36" s="6" t="s">
        <v>165</v>
      </c>
      <c r="AZ36" t="s">
        <v>165</v>
      </c>
      <c r="BA36" s="5" t="s">
        <v>165</v>
      </c>
      <c r="BB36" s="14" t="s">
        <v>165</v>
      </c>
      <c r="BC36" s="5" t="s">
        <v>165</v>
      </c>
    </row>
    <row r="37" spans="1:55" ht="56" x14ac:dyDescent="0.15">
      <c r="A37" s="2">
        <v>12</v>
      </c>
      <c r="B37" s="2" t="s">
        <v>0</v>
      </c>
      <c r="C37" s="2">
        <v>5</v>
      </c>
      <c r="D37" s="6" t="s">
        <v>166</v>
      </c>
      <c r="E37" t="s">
        <v>166</v>
      </c>
      <c r="F37" t="s">
        <v>332</v>
      </c>
      <c r="G37" t="s">
        <v>332</v>
      </c>
      <c r="H37" s="5" t="s">
        <v>166</v>
      </c>
      <c r="I37" t="s">
        <v>332</v>
      </c>
      <c r="J37" s="64" t="s">
        <v>166</v>
      </c>
      <c r="K37" s="6" t="s">
        <v>166</v>
      </c>
      <c r="L37" t="s">
        <v>166</v>
      </c>
      <c r="M37" t="s">
        <v>166</v>
      </c>
      <c r="N37" s="119" t="s">
        <v>166</v>
      </c>
      <c r="O37" t="s">
        <v>166</v>
      </c>
      <c r="P37" t="s">
        <v>166</v>
      </c>
      <c r="Q37" s="13" t="s">
        <v>166</v>
      </c>
      <c r="R37" s="13" t="s">
        <v>166</v>
      </c>
      <c r="S37" s="13" t="s">
        <v>166</v>
      </c>
      <c r="T37" t="s">
        <v>332</v>
      </c>
      <c r="U37" s="2" t="s">
        <v>166</v>
      </c>
      <c r="V37" s="2" t="s">
        <v>166</v>
      </c>
      <c r="W37" s="63" t="s">
        <v>166</v>
      </c>
      <c r="X37" s="14" t="s">
        <v>166</v>
      </c>
      <c r="Y37" s="5" t="s">
        <v>166</v>
      </c>
      <c r="Z37" s="14" t="s">
        <v>166</v>
      </c>
      <c r="AA37" s="14" t="s">
        <v>166</v>
      </c>
      <c r="AB37" s="5" t="s">
        <v>166</v>
      </c>
      <c r="AC37" s="13" t="s">
        <v>166</v>
      </c>
      <c r="AD37" s="5" t="s">
        <v>166</v>
      </c>
      <c r="AE37" t="s">
        <v>332</v>
      </c>
      <c r="AF37" s="5" t="s">
        <v>166</v>
      </c>
      <c r="AG37" s="6" t="s">
        <v>166</v>
      </c>
      <c r="AH37" s="6" t="s">
        <v>166</v>
      </c>
      <c r="AI37" t="s">
        <v>332</v>
      </c>
      <c r="AJ37" s="6" t="s">
        <v>165</v>
      </c>
      <c r="AK37" s="5" t="s">
        <v>332</v>
      </c>
      <c r="AL37" s="14" t="s">
        <v>166</v>
      </c>
      <c r="AM37" t="s">
        <v>166</v>
      </c>
      <c r="AN37" s="2" t="s">
        <v>332</v>
      </c>
      <c r="AO37" s="5" t="s">
        <v>166</v>
      </c>
      <c r="AP37" t="s">
        <v>166</v>
      </c>
      <c r="AQ37" s="6" t="s">
        <v>166</v>
      </c>
      <c r="AR37" s="6" t="s">
        <v>166</v>
      </c>
      <c r="AS37" s="5" t="s">
        <v>166</v>
      </c>
      <c r="AT37" s="14" t="s">
        <v>166</v>
      </c>
      <c r="AU37" s="111" t="s">
        <v>332</v>
      </c>
      <c r="AV37" t="s">
        <v>332</v>
      </c>
      <c r="AW37" t="s">
        <v>332</v>
      </c>
      <c r="AX37" s="2" t="s">
        <v>166</v>
      </c>
      <c r="AY37" s="6" t="s">
        <v>166</v>
      </c>
      <c r="AZ37" t="s">
        <v>166</v>
      </c>
      <c r="BA37" s="5" t="s">
        <v>166</v>
      </c>
      <c r="BB37" s="14" t="s">
        <v>166</v>
      </c>
      <c r="BC37" s="5" t="s">
        <v>166</v>
      </c>
    </row>
    <row r="38" spans="1:55" ht="28" x14ac:dyDescent="0.15">
      <c r="A38" s="2">
        <v>13</v>
      </c>
      <c r="B38" s="2" t="s">
        <v>1</v>
      </c>
      <c r="C38" s="2">
        <v>5</v>
      </c>
      <c r="D38" s="6" t="s">
        <v>364</v>
      </c>
      <c r="E38" t="s">
        <v>166</v>
      </c>
      <c r="F38" t="s">
        <v>332</v>
      </c>
      <c r="G38" t="s">
        <v>332</v>
      </c>
      <c r="H38" s="5" t="s">
        <v>166</v>
      </c>
      <c r="I38" t="s">
        <v>332</v>
      </c>
      <c r="J38" s="64" t="s">
        <v>166</v>
      </c>
      <c r="K38" s="6" t="s">
        <v>166</v>
      </c>
      <c r="L38" t="s">
        <v>166</v>
      </c>
      <c r="M38" t="s">
        <v>165</v>
      </c>
      <c r="N38" s="119" t="s">
        <v>166</v>
      </c>
      <c r="O38" t="s">
        <v>165</v>
      </c>
      <c r="P38" t="s">
        <v>166</v>
      </c>
      <c r="Q38" s="13" t="s">
        <v>165</v>
      </c>
      <c r="R38" s="13" t="s">
        <v>165</v>
      </c>
      <c r="S38" s="13" t="s">
        <v>166</v>
      </c>
      <c r="T38" t="s">
        <v>332</v>
      </c>
      <c r="U38" s="2" t="s">
        <v>166</v>
      </c>
      <c r="V38" s="2" t="s">
        <v>166</v>
      </c>
      <c r="W38" s="63" t="s">
        <v>166</v>
      </c>
      <c r="X38" s="14" t="s">
        <v>165</v>
      </c>
      <c r="Y38" s="5" t="s">
        <v>166</v>
      </c>
      <c r="Z38" s="14" t="s">
        <v>166</v>
      </c>
      <c r="AA38" s="14" t="s">
        <v>166</v>
      </c>
      <c r="AB38" s="5" t="s">
        <v>165</v>
      </c>
      <c r="AC38" s="13" t="s">
        <v>683</v>
      </c>
      <c r="AD38" s="5" t="s">
        <v>166</v>
      </c>
      <c r="AE38" t="s">
        <v>332</v>
      </c>
      <c r="AF38" s="5" t="s">
        <v>165</v>
      </c>
      <c r="AG38" s="6" t="s">
        <v>166</v>
      </c>
      <c r="AH38" s="6" t="s">
        <v>166</v>
      </c>
      <c r="AI38" t="s">
        <v>331</v>
      </c>
      <c r="AJ38" s="6" t="s">
        <v>165</v>
      </c>
      <c r="AK38" s="6" t="s">
        <v>332</v>
      </c>
      <c r="AL38" s="14" t="s">
        <v>166</v>
      </c>
      <c r="AM38" s="5" t="s">
        <v>166</v>
      </c>
      <c r="AN38" s="2" t="s">
        <v>332</v>
      </c>
      <c r="AO38" s="5" t="s">
        <v>166</v>
      </c>
      <c r="AP38" t="s">
        <v>166</v>
      </c>
      <c r="AQ38" s="6" t="s">
        <v>166</v>
      </c>
      <c r="AR38" s="6" t="s">
        <v>166</v>
      </c>
      <c r="AS38" s="5" t="s">
        <v>166</v>
      </c>
      <c r="AT38" s="14" t="s">
        <v>166</v>
      </c>
      <c r="AU38" s="111" t="s">
        <v>332</v>
      </c>
      <c r="AV38" t="s">
        <v>332</v>
      </c>
      <c r="AW38" t="s">
        <v>332</v>
      </c>
      <c r="AX38" s="2" t="s">
        <v>166</v>
      </c>
      <c r="AY38" s="6" t="s">
        <v>166</v>
      </c>
      <c r="AZ38" t="s">
        <v>166</v>
      </c>
      <c r="BA38" s="5" t="s">
        <v>166</v>
      </c>
      <c r="BB38" s="14" t="s">
        <v>166</v>
      </c>
      <c r="BC38" s="5" t="s">
        <v>166</v>
      </c>
    </row>
    <row r="39" spans="1:55" ht="42" x14ac:dyDescent="0.15">
      <c r="A39" s="2">
        <v>14</v>
      </c>
      <c r="B39" s="2" t="s">
        <v>2</v>
      </c>
      <c r="C39" s="6">
        <v>5</v>
      </c>
      <c r="D39" s="6" t="s">
        <v>166</v>
      </c>
      <c r="E39" t="s">
        <v>364</v>
      </c>
      <c r="F39" t="s">
        <v>332</v>
      </c>
      <c r="G39" t="s">
        <v>331</v>
      </c>
      <c r="H39" s="5" t="s">
        <v>166</v>
      </c>
      <c r="I39" s="72" t="s">
        <v>331</v>
      </c>
      <c r="J39" s="64" t="s">
        <v>166</v>
      </c>
      <c r="K39" s="6" t="s">
        <v>165</v>
      </c>
      <c r="L39" t="s">
        <v>166</v>
      </c>
      <c r="M39" t="s">
        <v>166</v>
      </c>
      <c r="N39" s="119" t="s">
        <v>165</v>
      </c>
      <c r="O39" t="s">
        <v>166</v>
      </c>
      <c r="P39" t="s">
        <v>166</v>
      </c>
      <c r="Q39" s="13" t="s">
        <v>165</v>
      </c>
      <c r="R39" s="13" t="s">
        <v>166</v>
      </c>
      <c r="S39" s="13" t="s">
        <v>165</v>
      </c>
      <c r="T39" t="s">
        <v>332</v>
      </c>
      <c r="U39" s="2" t="s">
        <v>166</v>
      </c>
      <c r="V39" s="2" t="s">
        <v>165</v>
      </c>
      <c r="W39" s="63" t="s">
        <v>166</v>
      </c>
      <c r="X39" s="14" t="s">
        <v>165</v>
      </c>
      <c r="Y39" s="5" t="s">
        <v>166</v>
      </c>
      <c r="Z39" s="14" t="s">
        <v>166</v>
      </c>
      <c r="AA39" s="14" t="s">
        <v>165</v>
      </c>
      <c r="AB39" s="5" t="s">
        <v>165</v>
      </c>
      <c r="AC39" s="13" t="s">
        <v>165</v>
      </c>
      <c r="AD39" s="5" t="s">
        <v>166</v>
      </c>
      <c r="AE39" t="s">
        <v>332</v>
      </c>
      <c r="AF39" s="5" t="s">
        <v>166</v>
      </c>
      <c r="AG39" s="6" t="s">
        <v>165</v>
      </c>
      <c r="AH39" s="6" t="s">
        <v>165</v>
      </c>
      <c r="AI39" t="s">
        <v>332</v>
      </c>
      <c r="AJ39" s="6" t="s">
        <v>165</v>
      </c>
      <c r="AK39" s="5" t="s">
        <v>332</v>
      </c>
      <c r="AL39" s="14" t="s">
        <v>165</v>
      </c>
      <c r="AM39" t="s">
        <v>166</v>
      </c>
      <c r="AN39" s="2" t="s">
        <v>332</v>
      </c>
      <c r="AO39" s="5" t="s">
        <v>166</v>
      </c>
      <c r="AP39" t="s">
        <v>166</v>
      </c>
      <c r="AQ39" s="6" t="s">
        <v>166</v>
      </c>
      <c r="AR39" s="6" t="s">
        <v>166</v>
      </c>
      <c r="AS39" s="5" t="s">
        <v>165</v>
      </c>
      <c r="AT39" s="14" t="s">
        <v>166</v>
      </c>
      <c r="AU39" s="111" t="s">
        <v>331</v>
      </c>
      <c r="AV39" t="s">
        <v>331</v>
      </c>
      <c r="AW39" t="s">
        <v>332</v>
      </c>
      <c r="AX39" s="6" t="s">
        <v>165</v>
      </c>
      <c r="AY39" s="6" t="s">
        <v>166</v>
      </c>
      <c r="AZ39" t="s">
        <v>165</v>
      </c>
      <c r="BA39" s="5" t="s">
        <v>166</v>
      </c>
      <c r="BB39" s="14" t="s">
        <v>165</v>
      </c>
      <c r="BC39" s="5" t="s">
        <v>166</v>
      </c>
    </row>
    <row r="40" spans="1:55" ht="56" x14ac:dyDescent="0.15">
      <c r="A40" s="2" t="s">
        <v>28</v>
      </c>
      <c r="B40" s="2" t="s">
        <v>3</v>
      </c>
      <c r="C40" s="2"/>
      <c r="D40" s="2"/>
      <c r="J40" s="64"/>
      <c r="N40" s="2"/>
      <c r="Q40" s="13"/>
      <c r="R40" s="13"/>
      <c r="S40" s="13"/>
      <c r="V40" s="2"/>
      <c r="W40" s="63"/>
      <c r="X40" s="14"/>
      <c r="Y40" s="5"/>
      <c r="Z40" s="14"/>
      <c r="AA40" s="14"/>
      <c r="AC40" s="13"/>
      <c r="AG40" s="6"/>
      <c r="AH40" s="6"/>
      <c r="AJ40" s="6"/>
      <c r="AL40" s="14"/>
      <c r="AN40" s="2"/>
      <c r="AQ40" s="6"/>
      <c r="AR40" s="6"/>
      <c r="AT40" s="14"/>
      <c r="AU40" s="111"/>
      <c r="AX40" s="2"/>
      <c r="AY40" s="6"/>
      <c r="BB40" s="14"/>
    </row>
    <row r="41" spans="1:55" ht="28" x14ac:dyDescent="0.15">
      <c r="A41" s="2">
        <v>15</v>
      </c>
      <c r="B41" s="2" t="s">
        <v>25</v>
      </c>
      <c r="C41" s="2">
        <v>1</v>
      </c>
      <c r="D41" s="6" t="s">
        <v>165</v>
      </c>
      <c r="E41" t="s">
        <v>165</v>
      </c>
      <c r="F41" t="s">
        <v>332</v>
      </c>
      <c r="G41" t="s">
        <v>331</v>
      </c>
      <c r="H41" s="5" t="s">
        <v>165</v>
      </c>
      <c r="I41" t="s">
        <v>331</v>
      </c>
      <c r="J41" s="64" t="s">
        <v>165</v>
      </c>
      <c r="K41" s="6" t="s">
        <v>165</v>
      </c>
      <c r="L41" t="s">
        <v>165</v>
      </c>
      <c r="M41" t="s">
        <v>165</v>
      </c>
      <c r="N41" s="119" t="s">
        <v>165</v>
      </c>
      <c r="O41" t="s">
        <v>165</v>
      </c>
      <c r="P41" t="s">
        <v>165</v>
      </c>
      <c r="Q41" s="13" t="s">
        <v>165</v>
      </c>
      <c r="R41" s="13" t="s">
        <v>166</v>
      </c>
      <c r="S41" s="13" t="s">
        <v>165</v>
      </c>
      <c r="T41" t="s">
        <v>331</v>
      </c>
      <c r="U41" s="2" t="s">
        <v>166</v>
      </c>
      <c r="V41" s="2" t="s">
        <v>165</v>
      </c>
      <c r="W41" s="63" t="s">
        <v>165</v>
      </c>
      <c r="X41" s="14" t="s">
        <v>165</v>
      </c>
      <c r="Y41" s="5" t="s">
        <v>165</v>
      </c>
      <c r="Z41" s="14" t="s">
        <v>166</v>
      </c>
      <c r="AA41" s="14" t="s">
        <v>165</v>
      </c>
      <c r="AB41" s="5" t="s">
        <v>165</v>
      </c>
      <c r="AC41" s="13" t="s">
        <v>165</v>
      </c>
      <c r="AD41" s="5" t="s">
        <v>165</v>
      </c>
      <c r="AE41" t="s">
        <v>332</v>
      </c>
      <c r="AF41" s="5" t="s">
        <v>165</v>
      </c>
      <c r="AG41" s="6" t="s">
        <v>165</v>
      </c>
      <c r="AH41" s="6" t="s">
        <v>165</v>
      </c>
      <c r="AI41" t="s">
        <v>331</v>
      </c>
      <c r="AJ41" s="6" t="s">
        <v>165</v>
      </c>
      <c r="AK41" s="5" t="s">
        <v>331</v>
      </c>
      <c r="AL41" s="14" t="s">
        <v>165</v>
      </c>
      <c r="AM41" t="s">
        <v>165</v>
      </c>
      <c r="AN41" s="2" t="s">
        <v>332</v>
      </c>
      <c r="AO41" s="5" t="s">
        <v>165</v>
      </c>
      <c r="AP41" t="s">
        <v>165</v>
      </c>
      <c r="AQ41" s="6" t="s">
        <v>166</v>
      </c>
      <c r="AR41" s="6" t="s">
        <v>166</v>
      </c>
      <c r="AS41" s="5" t="s">
        <v>165</v>
      </c>
      <c r="AT41" s="14" t="s">
        <v>1988</v>
      </c>
      <c r="AU41" s="111" t="s">
        <v>331</v>
      </c>
      <c r="AV41" t="s">
        <v>331</v>
      </c>
      <c r="AW41" t="s">
        <v>331</v>
      </c>
      <c r="AX41" s="6" t="s">
        <v>165</v>
      </c>
      <c r="AY41" s="6" t="s">
        <v>165</v>
      </c>
      <c r="AZ41" t="s">
        <v>165</v>
      </c>
      <c r="BA41" s="5" t="s">
        <v>165</v>
      </c>
      <c r="BB41" s="14" t="s">
        <v>165</v>
      </c>
      <c r="BC41" s="5" t="s">
        <v>165</v>
      </c>
    </row>
    <row r="42" spans="1:55" ht="14" x14ac:dyDescent="0.15">
      <c r="A42" s="2">
        <v>16</v>
      </c>
      <c r="B42" s="2" t="s">
        <v>26</v>
      </c>
      <c r="C42" s="2">
        <v>1</v>
      </c>
      <c r="D42" s="6" t="s">
        <v>165</v>
      </c>
      <c r="E42" t="s">
        <v>166</v>
      </c>
      <c r="F42" t="s">
        <v>331</v>
      </c>
      <c r="G42" t="s">
        <v>331</v>
      </c>
      <c r="H42" s="5" t="s">
        <v>166</v>
      </c>
      <c r="I42" t="s">
        <v>331</v>
      </c>
      <c r="J42" s="64" t="s">
        <v>165</v>
      </c>
      <c r="K42" s="6" t="s">
        <v>165</v>
      </c>
      <c r="L42" t="s">
        <v>165</v>
      </c>
      <c r="M42" t="s">
        <v>165</v>
      </c>
      <c r="N42" s="119" t="s">
        <v>166</v>
      </c>
      <c r="O42" t="s">
        <v>166</v>
      </c>
      <c r="P42" t="s">
        <v>165</v>
      </c>
      <c r="Q42" s="13" t="s">
        <v>165</v>
      </c>
      <c r="R42" s="13" t="s">
        <v>166</v>
      </c>
      <c r="S42" s="13" t="s">
        <v>165</v>
      </c>
      <c r="T42" t="s">
        <v>331</v>
      </c>
      <c r="U42" s="2" t="s">
        <v>166</v>
      </c>
      <c r="V42" s="2" t="s">
        <v>166</v>
      </c>
      <c r="W42" s="63" t="s">
        <v>166</v>
      </c>
      <c r="X42" s="14" t="s">
        <v>166</v>
      </c>
      <c r="Y42" s="5" t="s">
        <v>165</v>
      </c>
      <c r="Z42" s="14" t="s">
        <v>166</v>
      </c>
      <c r="AA42" s="14" t="s">
        <v>165</v>
      </c>
      <c r="AB42" s="5" t="s">
        <v>165</v>
      </c>
      <c r="AC42" s="13" t="s">
        <v>165</v>
      </c>
      <c r="AD42" s="5" t="s">
        <v>166</v>
      </c>
      <c r="AE42" t="s">
        <v>331</v>
      </c>
      <c r="AF42" s="5" t="s">
        <v>165</v>
      </c>
      <c r="AG42" s="6" t="s">
        <v>166</v>
      </c>
      <c r="AH42" s="6" t="s">
        <v>165</v>
      </c>
      <c r="AI42" t="s">
        <v>332</v>
      </c>
      <c r="AJ42" s="6" t="s">
        <v>165</v>
      </c>
      <c r="AK42" s="5" t="s">
        <v>332</v>
      </c>
      <c r="AL42" s="14" t="s">
        <v>166</v>
      </c>
      <c r="AM42" t="s">
        <v>166</v>
      </c>
      <c r="AN42" s="2" t="s">
        <v>332</v>
      </c>
      <c r="AO42" s="5" t="s">
        <v>165</v>
      </c>
      <c r="AP42" t="s">
        <v>165</v>
      </c>
      <c r="AQ42" s="6" t="s">
        <v>166</v>
      </c>
      <c r="AR42" s="6" t="s">
        <v>165</v>
      </c>
      <c r="AS42" s="5" t="s">
        <v>165</v>
      </c>
      <c r="AT42" s="14" t="s">
        <v>166</v>
      </c>
      <c r="AU42" s="111" t="s">
        <v>331</v>
      </c>
      <c r="AV42" t="s">
        <v>331</v>
      </c>
      <c r="AW42" t="s">
        <v>331</v>
      </c>
      <c r="AX42" s="6" t="s">
        <v>165</v>
      </c>
      <c r="AY42" s="6" t="s">
        <v>166</v>
      </c>
      <c r="AZ42" t="s">
        <v>165</v>
      </c>
      <c r="BA42" s="5" t="s">
        <v>166</v>
      </c>
      <c r="BB42" s="14" t="s">
        <v>165</v>
      </c>
      <c r="BC42" s="5" t="s">
        <v>166</v>
      </c>
    </row>
    <row r="43" spans="1:55" ht="14" x14ac:dyDescent="0.15">
      <c r="A43" s="2">
        <v>17</v>
      </c>
      <c r="B43" s="2" t="s">
        <v>27</v>
      </c>
      <c r="C43" s="2">
        <v>1</v>
      </c>
      <c r="D43" s="6" t="s">
        <v>165</v>
      </c>
      <c r="E43" t="s">
        <v>166</v>
      </c>
      <c r="F43" t="s">
        <v>332</v>
      </c>
      <c r="G43" t="s">
        <v>331</v>
      </c>
      <c r="H43" s="5" t="s">
        <v>166</v>
      </c>
      <c r="I43" t="s">
        <v>331</v>
      </c>
      <c r="J43" s="64" t="s">
        <v>166</v>
      </c>
      <c r="K43" s="6" t="s">
        <v>166</v>
      </c>
      <c r="L43" t="s">
        <v>165</v>
      </c>
      <c r="M43" t="s">
        <v>165</v>
      </c>
      <c r="N43" s="119" t="s">
        <v>166</v>
      </c>
      <c r="O43" t="s">
        <v>166</v>
      </c>
      <c r="P43" t="s">
        <v>166</v>
      </c>
      <c r="Q43" s="13" t="s">
        <v>166</v>
      </c>
      <c r="R43" s="13" t="s">
        <v>165</v>
      </c>
      <c r="S43" s="13" t="s">
        <v>166</v>
      </c>
      <c r="T43" t="s">
        <v>332</v>
      </c>
      <c r="U43" s="2" t="s">
        <v>166</v>
      </c>
      <c r="V43" s="2" t="s">
        <v>166</v>
      </c>
      <c r="W43" s="63" t="s">
        <v>166</v>
      </c>
      <c r="X43" s="14" t="s">
        <v>166</v>
      </c>
      <c r="Y43" s="5" t="s">
        <v>166</v>
      </c>
      <c r="Z43" s="14" t="s">
        <v>166</v>
      </c>
      <c r="AA43" s="14" t="s">
        <v>166</v>
      </c>
      <c r="AB43" s="5" t="s">
        <v>166</v>
      </c>
      <c r="AC43" s="13" t="s">
        <v>683</v>
      </c>
      <c r="AD43" s="5" t="s">
        <v>166</v>
      </c>
      <c r="AE43" t="s">
        <v>332</v>
      </c>
      <c r="AF43" s="5" t="s">
        <v>364</v>
      </c>
      <c r="AG43" s="6" t="s">
        <v>166</v>
      </c>
      <c r="AH43" s="6" t="s">
        <v>165</v>
      </c>
      <c r="AI43" t="s">
        <v>332</v>
      </c>
      <c r="AJ43" s="6" t="s">
        <v>165</v>
      </c>
      <c r="AK43" s="5" t="s">
        <v>332</v>
      </c>
      <c r="AL43" s="14" t="s">
        <v>166</v>
      </c>
      <c r="AM43" t="s">
        <v>166</v>
      </c>
      <c r="AN43" s="2" t="s">
        <v>165</v>
      </c>
      <c r="AO43" s="5" t="s">
        <v>166</v>
      </c>
      <c r="AP43" t="s">
        <v>166</v>
      </c>
      <c r="AQ43" s="6" t="s">
        <v>166</v>
      </c>
      <c r="AR43" s="6" t="s">
        <v>166</v>
      </c>
      <c r="AS43" s="5" t="s">
        <v>165</v>
      </c>
      <c r="AT43" s="14" t="s">
        <v>166</v>
      </c>
      <c r="AU43" s="111" t="s">
        <v>332</v>
      </c>
      <c r="AV43" t="s">
        <v>331</v>
      </c>
      <c r="AW43" t="s">
        <v>331</v>
      </c>
      <c r="AX43" s="2" t="s">
        <v>166</v>
      </c>
      <c r="AY43" s="6" t="s">
        <v>166</v>
      </c>
      <c r="AZ43" t="s">
        <v>166</v>
      </c>
      <c r="BA43" s="5" t="s">
        <v>165</v>
      </c>
      <c r="BB43" s="14" t="s">
        <v>166</v>
      </c>
      <c r="BC43" s="5" t="s">
        <v>166</v>
      </c>
    </row>
    <row r="44" spans="1:55" ht="14" x14ac:dyDescent="0.15">
      <c r="A44" s="2">
        <v>18</v>
      </c>
      <c r="B44" s="2" t="s">
        <v>4</v>
      </c>
      <c r="C44" s="2">
        <v>5</v>
      </c>
      <c r="D44" s="6" t="s">
        <v>165</v>
      </c>
      <c r="E44" t="s">
        <v>166</v>
      </c>
      <c r="F44" t="s">
        <v>331</v>
      </c>
      <c r="G44" t="s">
        <v>331</v>
      </c>
      <c r="H44" s="5" t="s">
        <v>166</v>
      </c>
      <c r="I44" t="s">
        <v>331</v>
      </c>
      <c r="J44" s="64" t="s">
        <v>166</v>
      </c>
      <c r="K44" s="6" t="s">
        <v>165</v>
      </c>
      <c r="L44" t="s">
        <v>166</v>
      </c>
      <c r="M44" t="s">
        <v>166</v>
      </c>
      <c r="N44" s="162" t="s">
        <v>165</v>
      </c>
      <c r="O44" t="s">
        <v>166</v>
      </c>
      <c r="P44" t="s">
        <v>166</v>
      </c>
      <c r="Q44" s="13" t="s">
        <v>364</v>
      </c>
      <c r="R44" s="13" t="s">
        <v>166</v>
      </c>
      <c r="S44" s="13" t="s">
        <v>166</v>
      </c>
      <c r="T44" t="s">
        <v>332</v>
      </c>
      <c r="U44" s="2" t="s">
        <v>166</v>
      </c>
      <c r="V44" s="2" t="s">
        <v>165</v>
      </c>
      <c r="W44" s="63" t="s">
        <v>166</v>
      </c>
      <c r="X44" s="14" t="s">
        <v>166</v>
      </c>
      <c r="Y44" s="5" t="s">
        <v>166</v>
      </c>
      <c r="Z44" s="14" t="s">
        <v>166</v>
      </c>
      <c r="AA44" s="14" t="s">
        <v>165</v>
      </c>
      <c r="AB44" s="5" t="s">
        <v>165</v>
      </c>
      <c r="AC44" s="13" t="s">
        <v>683</v>
      </c>
      <c r="AD44" s="5" t="s">
        <v>166</v>
      </c>
      <c r="AE44" t="s">
        <v>332</v>
      </c>
      <c r="AF44" s="5" t="s">
        <v>165</v>
      </c>
      <c r="AG44" s="6" t="s">
        <v>166</v>
      </c>
      <c r="AH44" s="6" t="s">
        <v>166</v>
      </c>
      <c r="AI44" t="s">
        <v>332</v>
      </c>
      <c r="AJ44" s="6" t="s">
        <v>165</v>
      </c>
      <c r="AK44" s="5" t="s">
        <v>332</v>
      </c>
      <c r="AL44" s="14" t="s">
        <v>165</v>
      </c>
      <c r="AM44" t="s">
        <v>165</v>
      </c>
      <c r="AN44" s="2" t="s">
        <v>332</v>
      </c>
      <c r="AO44" s="5" t="s">
        <v>165</v>
      </c>
      <c r="AP44" t="s">
        <v>165</v>
      </c>
      <c r="AQ44" s="6" t="s">
        <v>165</v>
      </c>
      <c r="AR44" s="6" t="s">
        <v>166</v>
      </c>
      <c r="AS44" s="5" t="s">
        <v>166</v>
      </c>
      <c r="AT44" s="14" t="s">
        <v>1988</v>
      </c>
      <c r="AU44" s="111" t="s">
        <v>331</v>
      </c>
      <c r="AV44" t="s">
        <v>349</v>
      </c>
      <c r="AW44" t="s">
        <v>332</v>
      </c>
      <c r="AX44" s="2" t="s">
        <v>166</v>
      </c>
      <c r="AY44" s="6" t="s">
        <v>166</v>
      </c>
      <c r="AZ44" t="s">
        <v>165</v>
      </c>
      <c r="BA44" s="5" t="s">
        <v>165</v>
      </c>
      <c r="BB44" s="14" t="s">
        <v>165</v>
      </c>
      <c r="BC44" s="5" t="s">
        <v>165</v>
      </c>
    </row>
    <row r="45" spans="1:55" ht="84" x14ac:dyDescent="0.15">
      <c r="A45" s="2">
        <v>19</v>
      </c>
      <c r="B45" s="2" t="s">
        <v>24</v>
      </c>
      <c r="C45" s="2">
        <v>5</v>
      </c>
      <c r="D45" s="6" t="s">
        <v>165</v>
      </c>
      <c r="E45" t="s">
        <v>364</v>
      </c>
      <c r="F45" t="s">
        <v>332</v>
      </c>
      <c r="G45" t="s">
        <v>331</v>
      </c>
      <c r="H45" s="5" t="s">
        <v>165</v>
      </c>
      <c r="I45" t="s">
        <v>331</v>
      </c>
      <c r="J45" s="64" t="s">
        <v>165</v>
      </c>
      <c r="K45" s="6" t="s">
        <v>165</v>
      </c>
      <c r="L45" t="s">
        <v>165</v>
      </c>
      <c r="M45" t="s">
        <v>166</v>
      </c>
      <c r="N45" s="119" t="s">
        <v>165</v>
      </c>
      <c r="O45" t="s">
        <v>165</v>
      </c>
      <c r="P45" t="s">
        <v>165</v>
      </c>
      <c r="Q45" s="13" t="s">
        <v>165</v>
      </c>
      <c r="R45" s="13" t="s">
        <v>165</v>
      </c>
      <c r="S45" s="13" t="s">
        <v>166</v>
      </c>
      <c r="T45" t="s">
        <v>332</v>
      </c>
      <c r="U45" s="2" t="s">
        <v>166</v>
      </c>
      <c r="V45" s="2" t="s">
        <v>165</v>
      </c>
      <c r="W45" s="63" t="s">
        <v>166</v>
      </c>
      <c r="X45" s="14" t="s">
        <v>165</v>
      </c>
      <c r="Y45" s="5" t="s">
        <v>165</v>
      </c>
      <c r="Z45" s="14" t="s">
        <v>166</v>
      </c>
      <c r="AA45" s="14" t="s">
        <v>165</v>
      </c>
      <c r="AB45" s="5" t="s">
        <v>165</v>
      </c>
      <c r="AC45" s="13" t="s">
        <v>683</v>
      </c>
      <c r="AD45" s="5" t="s">
        <v>166</v>
      </c>
      <c r="AE45" t="s">
        <v>331</v>
      </c>
      <c r="AF45" s="5" t="s">
        <v>165</v>
      </c>
      <c r="AG45" s="6" t="s">
        <v>166</v>
      </c>
      <c r="AH45" s="6" t="s">
        <v>166</v>
      </c>
      <c r="AI45" t="s">
        <v>331</v>
      </c>
      <c r="AJ45" s="6" t="s">
        <v>165</v>
      </c>
      <c r="AK45" s="5" t="s">
        <v>332</v>
      </c>
      <c r="AL45" s="14" t="s">
        <v>166</v>
      </c>
      <c r="AM45" t="s">
        <v>165</v>
      </c>
      <c r="AN45" s="2" t="s">
        <v>331</v>
      </c>
      <c r="AO45" s="5" t="s">
        <v>166</v>
      </c>
      <c r="AP45" t="s">
        <v>166</v>
      </c>
      <c r="AQ45" s="6" t="s">
        <v>166</v>
      </c>
      <c r="AR45" s="6" t="s">
        <v>166</v>
      </c>
      <c r="AS45" s="5" t="s">
        <v>166</v>
      </c>
      <c r="AT45" s="14" t="s">
        <v>1988</v>
      </c>
      <c r="AU45" s="111" t="s">
        <v>331</v>
      </c>
      <c r="AV45" t="s">
        <v>349</v>
      </c>
      <c r="AW45" t="s">
        <v>331</v>
      </c>
      <c r="AX45" s="2" t="s">
        <v>166</v>
      </c>
      <c r="AY45" s="6" t="s">
        <v>166</v>
      </c>
      <c r="AZ45" t="s">
        <v>165</v>
      </c>
      <c r="BA45" s="5" t="s">
        <v>165</v>
      </c>
      <c r="BB45" s="14" t="s">
        <v>166</v>
      </c>
      <c r="BC45" s="5" t="s">
        <v>165</v>
      </c>
    </row>
    <row r="46" spans="1:55" ht="28" x14ac:dyDescent="0.15">
      <c r="A46" s="3" t="s">
        <v>29</v>
      </c>
      <c r="B46" s="2"/>
      <c r="C46" s="2"/>
      <c r="D46" s="2"/>
      <c r="J46" s="64"/>
      <c r="N46" s="2"/>
      <c r="Q46" s="13"/>
      <c r="R46" s="13"/>
      <c r="S46" s="13"/>
      <c r="V46" s="2"/>
      <c r="W46" s="63"/>
      <c r="X46" s="14"/>
      <c r="Y46" s="5"/>
      <c r="Z46" s="14"/>
      <c r="AA46" s="14"/>
      <c r="AC46" s="13"/>
      <c r="AD46" s="5"/>
      <c r="AF46" s="5"/>
      <c r="AG46" s="6"/>
      <c r="AH46" s="6"/>
      <c r="AJ46" s="6"/>
      <c r="AL46" s="14"/>
      <c r="AN46" s="2"/>
      <c r="AQ46" s="6"/>
      <c r="AR46" s="6"/>
      <c r="AT46" s="14"/>
      <c r="AU46" s="111"/>
      <c r="AX46" s="2"/>
      <c r="AY46" s="6"/>
      <c r="BB46" s="14"/>
    </row>
    <row r="47" spans="1:55" ht="42" x14ac:dyDescent="0.15">
      <c r="A47" s="2">
        <v>20</v>
      </c>
      <c r="B47" s="2" t="s">
        <v>30</v>
      </c>
      <c r="C47" s="2">
        <v>10</v>
      </c>
      <c r="D47" s="6" t="s">
        <v>165</v>
      </c>
      <c r="E47" t="s">
        <v>165</v>
      </c>
      <c r="F47" t="s">
        <v>332</v>
      </c>
      <c r="G47" t="s">
        <v>331</v>
      </c>
      <c r="H47" s="5" t="s">
        <v>165</v>
      </c>
      <c r="I47" t="s">
        <v>331</v>
      </c>
      <c r="J47" s="64" t="s">
        <v>165</v>
      </c>
      <c r="K47" s="6" t="s">
        <v>165</v>
      </c>
      <c r="L47" t="s">
        <v>165</v>
      </c>
      <c r="M47" t="s">
        <v>165</v>
      </c>
      <c r="N47" s="119" t="s">
        <v>166</v>
      </c>
      <c r="O47" t="s">
        <v>165</v>
      </c>
      <c r="P47" t="s">
        <v>165</v>
      </c>
      <c r="Q47" s="13" t="s">
        <v>165</v>
      </c>
      <c r="R47" s="13" t="s">
        <v>165</v>
      </c>
      <c r="S47" s="13" t="s">
        <v>165</v>
      </c>
      <c r="T47" t="s">
        <v>331</v>
      </c>
      <c r="U47" s="2" t="s">
        <v>165</v>
      </c>
      <c r="V47" s="2" t="s">
        <v>165</v>
      </c>
      <c r="W47" s="63" t="s">
        <v>166</v>
      </c>
      <c r="X47" s="14" t="s">
        <v>165</v>
      </c>
      <c r="Y47" s="5" t="s">
        <v>165</v>
      </c>
      <c r="Z47" s="14" t="s">
        <v>165</v>
      </c>
      <c r="AA47" s="14" t="s">
        <v>165</v>
      </c>
      <c r="AB47" s="5" t="s">
        <v>165</v>
      </c>
      <c r="AC47" s="13" t="s">
        <v>165</v>
      </c>
      <c r="AD47" s="5" t="s">
        <v>165</v>
      </c>
      <c r="AE47" t="s">
        <v>332</v>
      </c>
      <c r="AF47" s="5" t="s">
        <v>165</v>
      </c>
      <c r="AG47" s="6" t="s">
        <v>165</v>
      </c>
      <c r="AH47" s="6" t="s">
        <v>166</v>
      </c>
      <c r="AI47" t="s">
        <v>331</v>
      </c>
      <c r="AJ47" s="6" t="s">
        <v>165</v>
      </c>
      <c r="AK47" s="5" t="s">
        <v>332</v>
      </c>
      <c r="AL47" s="14" t="s">
        <v>165</v>
      </c>
      <c r="AM47" t="s">
        <v>165</v>
      </c>
      <c r="AN47" s="2" t="s">
        <v>331</v>
      </c>
      <c r="AO47" s="5" t="s">
        <v>165</v>
      </c>
      <c r="AP47" t="s">
        <v>165</v>
      </c>
      <c r="AQ47" s="6" t="s">
        <v>166</v>
      </c>
      <c r="AR47" s="6" t="s">
        <v>165</v>
      </c>
      <c r="AS47" s="5" t="s">
        <v>165</v>
      </c>
      <c r="AT47" s="14" t="s">
        <v>1988</v>
      </c>
      <c r="AU47" s="111" t="s">
        <v>331</v>
      </c>
      <c r="AV47" t="s">
        <v>332</v>
      </c>
      <c r="AW47" t="s">
        <v>331</v>
      </c>
      <c r="AX47" s="6" t="s">
        <v>165</v>
      </c>
      <c r="AY47" s="6" t="s">
        <v>165</v>
      </c>
      <c r="AZ47" t="s">
        <v>165</v>
      </c>
      <c r="BA47" s="5" t="s">
        <v>165</v>
      </c>
      <c r="BB47" s="14" t="s">
        <v>165</v>
      </c>
      <c r="BC47" s="5" t="s">
        <v>165</v>
      </c>
    </row>
    <row r="48" spans="1:55" ht="56" x14ac:dyDescent="0.15">
      <c r="A48" s="2">
        <v>21</v>
      </c>
      <c r="B48" s="2" t="s">
        <v>31</v>
      </c>
      <c r="C48" s="2">
        <v>5</v>
      </c>
      <c r="D48" s="6" t="s">
        <v>165</v>
      </c>
      <c r="E48" t="s">
        <v>166</v>
      </c>
      <c r="F48" s="2" t="s">
        <v>332</v>
      </c>
      <c r="G48" s="2" t="s">
        <v>331</v>
      </c>
      <c r="H48" s="5" t="s">
        <v>165</v>
      </c>
      <c r="I48" s="2" t="s">
        <v>331</v>
      </c>
      <c r="J48" s="64" t="s">
        <v>165</v>
      </c>
      <c r="K48" s="6" t="s">
        <v>165</v>
      </c>
      <c r="L48" t="s">
        <v>165</v>
      </c>
      <c r="M48" t="s">
        <v>166</v>
      </c>
      <c r="N48" s="119" t="s">
        <v>166</v>
      </c>
      <c r="O48" t="s">
        <v>165</v>
      </c>
      <c r="P48" t="s">
        <v>166</v>
      </c>
      <c r="Q48" s="13" t="s">
        <v>165</v>
      </c>
      <c r="R48" s="13" t="s">
        <v>166</v>
      </c>
      <c r="S48" s="30" t="s">
        <v>166</v>
      </c>
      <c r="T48" t="s">
        <v>331</v>
      </c>
      <c r="U48" s="2" t="s">
        <v>166</v>
      </c>
      <c r="V48" s="2" t="s">
        <v>166</v>
      </c>
      <c r="W48" s="63" t="s">
        <v>166</v>
      </c>
      <c r="X48" s="14" t="s">
        <v>165</v>
      </c>
      <c r="Y48" s="5" t="s">
        <v>165</v>
      </c>
      <c r="Z48" s="14" t="s">
        <v>165</v>
      </c>
      <c r="AA48" s="14" t="s">
        <v>166</v>
      </c>
      <c r="AB48" s="5" t="s">
        <v>166</v>
      </c>
      <c r="AC48" s="13" t="s">
        <v>683</v>
      </c>
      <c r="AD48" s="5" t="s">
        <v>165</v>
      </c>
      <c r="AE48" s="2" t="s">
        <v>332</v>
      </c>
      <c r="AF48" s="5" t="s">
        <v>166</v>
      </c>
      <c r="AG48" s="6" t="s">
        <v>364</v>
      </c>
      <c r="AH48" s="6" t="s">
        <v>166</v>
      </c>
      <c r="AI48" s="2" t="s">
        <v>332</v>
      </c>
      <c r="AJ48" s="6" t="s">
        <v>165</v>
      </c>
      <c r="AK48" s="5" t="s">
        <v>332</v>
      </c>
      <c r="AL48" s="14" t="s">
        <v>166</v>
      </c>
      <c r="AM48" t="s">
        <v>165</v>
      </c>
      <c r="AN48" s="2" t="s">
        <v>331</v>
      </c>
      <c r="AO48" s="5" t="s">
        <v>165</v>
      </c>
      <c r="AP48" t="s">
        <v>166</v>
      </c>
      <c r="AQ48" s="6" t="s">
        <v>166</v>
      </c>
      <c r="AR48" s="6" t="s">
        <v>166</v>
      </c>
      <c r="AS48" s="5" t="s">
        <v>166</v>
      </c>
      <c r="AT48" s="14" t="s">
        <v>166</v>
      </c>
      <c r="AU48" s="111" t="s">
        <v>332</v>
      </c>
      <c r="AV48" s="2" t="s">
        <v>332</v>
      </c>
      <c r="AW48" s="2" t="s">
        <v>332</v>
      </c>
      <c r="AX48" s="2" t="s">
        <v>166</v>
      </c>
      <c r="AY48" s="6" t="s">
        <v>165</v>
      </c>
      <c r="AZ48" t="s">
        <v>166</v>
      </c>
      <c r="BA48" s="5" t="s">
        <v>166</v>
      </c>
      <c r="BB48" s="14" t="s">
        <v>165</v>
      </c>
      <c r="BC48" s="5" t="s">
        <v>165</v>
      </c>
    </row>
    <row r="49" spans="1:55" ht="28" x14ac:dyDescent="0.15">
      <c r="A49" s="3" t="s">
        <v>32</v>
      </c>
      <c r="B49" s="2"/>
      <c r="C49" s="2"/>
      <c r="D49" s="2"/>
      <c r="J49" s="64"/>
      <c r="N49" s="2"/>
      <c r="Q49" s="13"/>
      <c r="R49" s="13"/>
      <c r="S49" s="13"/>
      <c r="V49" s="2"/>
      <c r="W49" s="63"/>
      <c r="X49" s="14"/>
      <c r="Y49" s="5"/>
      <c r="Z49" s="14"/>
      <c r="AA49" s="14"/>
      <c r="AC49" s="13"/>
      <c r="AG49" s="6"/>
      <c r="AH49" s="6"/>
      <c r="AJ49" s="6"/>
      <c r="AL49" s="14"/>
      <c r="AN49" s="2"/>
      <c r="AQ49" s="6"/>
      <c r="AR49" s="6"/>
      <c r="AT49" s="14"/>
      <c r="AU49" s="111"/>
      <c r="AX49" s="2"/>
      <c r="AY49" s="6"/>
      <c r="BB49" s="14"/>
    </row>
    <row r="50" spans="1:55" ht="42" x14ac:dyDescent="0.15">
      <c r="A50" s="2">
        <v>22</v>
      </c>
      <c r="B50" s="2" t="s">
        <v>33</v>
      </c>
      <c r="C50" s="2">
        <v>5</v>
      </c>
      <c r="D50" s="6" t="s">
        <v>166</v>
      </c>
      <c r="E50" t="s">
        <v>165</v>
      </c>
      <c r="F50" t="s">
        <v>331</v>
      </c>
      <c r="G50" t="s">
        <v>331</v>
      </c>
      <c r="H50" s="5" t="s">
        <v>165</v>
      </c>
      <c r="I50" t="s">
        <v>331</v>
      </c>
      <c r="J50" s="64" t="s">
        <v>165</v>
      </c>
      <c r="K50" s="6" t="s">
        <v>165</v>
      </c>
      <c r="L50" t="s">
        <v>165</v>
      </c>
      <c r="M50" t="s">
        <v>165</v>
      </c>
      <c r="N50" s="119" t="s">
        <v>165</v>
      </c>
      <c r="O50" t="s">
        <v>165</v>
      </c>
      <c r="P50" t="s">
        <v>166</v>
      </c>
      <c r="Q50" s="13" t="s">
        <v>165</v>
      </c>
      <c r="R50" s="13" t="s">
        <v>165</v>
      </c>
      <c r="S50" s="13" t="s">
        <v>165</v>
      </c>
      <c r="T50" t="s">
        <v>331</v>
      </c>
      <c r="U50" s="2" t="s">
        <v>165</v>
      </c>
      <c r="V50" s="2" t="s">
        <v>165</v>
      </c>
      <c r="W50" s="63" t="s">
        <v>165</v>
      </c>
      <c r="X50" s="14" t="s">
        <v>165</v>
      </c>
      <c r="Y50" s="5" t="s">
        <v>165</v>
      </c>
      <c r="Z50" s="14" t="s">
        <v>165</v>
      </c>
      <c r="AA50" s="14" t="s">
        <v>165</v>
      </c>
      <c r="AB50" s="5" t="s">
        <v>165</v>
      </c>
      <c r="AC50" s="13" t="s">
        <v>165</v>
      </c>
      <c r="AD50" s="5" t="s">
        <v>165</v>
      </c>
      <c r="AE50" t="s">
        <v>331</v>
      </c>
      <c r="AF50" s="5" t="s">
        <v>165</v>
      </c>
      <c r="AG50" s="6" t="s">
        <v>165</v>
      </c>
      <c r="AH50" s="6" t="s">
        <v>165</v>
      </c>
      <c r="AI50" t="s">
        <v>331</v>
      </c>
      <c r="AJ50" s="6" t="s">
        <v>165</v>
      </c>
      <c r="AK50" s="5" t="s">
        <v>331</v>
      </c>
      <c r="AL50" s="14" t="s">
        <v>165</v>
      </c>
      <c r="AM50" t="s">
        <v>165</v>
      </c>
      <c r="AN50" s="2" t="s">
        <v>331</v>
      </c>
      <c r="AO50" s="5" t="s">
        <v>165</v>
      </c>
      <c r="AP50" t="s">
        <v>165</v>
      </c>
      <c r="AQ50" s="6" t="s">
        <v>165</v>
      </c>
      <c r="AR50" s="6" t="s">
        <v>165</v>
      </c>
      <c r="AS50" s="5" t="s">
        <v>165</v>
      </c>
      <c r="AT50" s="14" t="s">
        <v>1988</v>
      </c>
      <c r="AU50" s="111" t="s">
        <v>331</v>
      </c>
      <c r="AV50" t="s">
        <v>331</v>
      </c>
      <c r="AW50" t="s">
        <v>331</v>
      </c>
      <c r="AX50" s="6" t="s">
        <v>165</v>
      </c>
      <c r="AY50" s="6" t="s">
        <v>165</v>
      </c>
      <c r="AZ50" t="s">
        <v>165</v>
      </c>
      <c r="BA50" s="5" t="s">
        <v>165</v>
      </c>
      <c r="BB50" s="14" t="s">
        <v>165</v>
      </c>
      <c r="BC50" s="5" t="s">
        <v>165</v>
      </c>
    </row>
    <row r="51" spans="1:55" ht="98" x14ac:dyDescent="0.15">
      <c r="A51" s="2">
        <v>23</v>
      </c>
      <c r="B51" s="2" t="s">
        <v>34</v>
      </c>
      <c r="C51" s="2">
        <v>5</v>
      </c>
      <c r="D51" s="6" t="s">
        <v>166</v>
      </c>
      <c r="E51" t="s">
        <v>166</v>
      </c>
      <c r="F51" t="s">
        <v>332</v>
      </c>
      <c r="G51" t="s">
        <v>332</v>
      </c>
      <c r="H51" s="5" t="s">
        <v>166</v>
      </c>
      <c r="I51" t="s">
        <v>332</v>
      </c>
      <c r="J51" s="64" t="s">
        <v>166</v>
      </c>
      <c r="K51" s="6" t="s">
        <v>166</v>
      </c>
      <c r="L51" t="s">
        <v>166</v>
      </c>
      <c r="M51" t="s">
        <v>166</v>
      </c>
      <c r="N51" s="119" t="s">
        <v>165</v>
      </c>
      <c r="O51" t="s">
        <v>166</v>
      </c>
      <c r="P51" t="s">
        <v>166</v>
      </c>
      <c r="Q51" s="13" t="s">
        <v>165</v>
      </c>
      <c r="R51" s="13" t="s">
        <v>166</v>
      </c>
      <c r="S51" s="13" t="s">
        <v>166</v>
      </c>
      <c r="T51" t="s">
        <v>332</v>
      </c>
      <c r="U51" s="5" t="s">
        <v>364</v>
      </c>
      <c r="V51" s="2" t="s">
        <v>166</v>
      </c>
      <c r="W51" s="63" t="s">
        <v>166</v>
      </c>
      <c r="X51" s="14" t="s">
        <v>165</v>
      </c>
      <c r="Y51" s="5" t="s">
        <v>166</v>
      </c>
      <c r="Z51" s="14" t="s">
        <v>166</v>
      </c>
      <c r="AA51" s="14" t="s">
        <v>166</v>
      </c>
      <c r="AB51" s="5" t="s">
        <v>166</v>
      </c>
      <c r="AC51" s="13" t="s">
        <v>683</v>
      </c>
      <c r="AD51" s="5" t="s">
        <v>165</v>
      </c>
      <c r="AE51" t="s">
        <v>331</v>
      </c>
      <c r="AF51" s="5" t="s">
        <v>166</v>
      </c>
      <c r="AG51" s="6" t="s">
        <v>166</v>
      </c>
      <c r="AH51" s="6" t="s">
        <v>166</v>
      </c>
      <c r="AI51" t="s">
        <v>332</v>
      </c>
      <c r="AJ51" s="6" t="s">
        <v>166</v>
      </c>
      <c r="AK51" s="5" t="s">
        <v>332</v>
      </c>
      <c r="AL51" s="14" t="s">
        <v>166</v>
      </c>
      <c r="AM51" t="s">
        <v>166</v>
      </c>
      <c r="AN51" s="2" t="s">
        <v>332</v>
      </c>
      <c r="AO51" s="5" t="s">
        <v>364</v>
      </c>
      <c r="AP51" t="s">
        <v>166</v>
      </c>
      <c r="AQ51" s="6" t="s">
        <v>166</v>
      </c>
      <c r="AR51" s="6" t="s">
        <v>166</v>
      </c>
      <c r="AS51" s="5" t="s">
        <v>166</v>
      </c>
      <c r="AT51" s="14" t="s">
        <v>166</v>
      </c>
      <c r="AU51" s="111" t="s">
        <v>332</v>
      </c>
      <c r="AV51" t="s">
        <v>331</v>
      </c>
      <c r="AW51" t="s">
        <v>349</v>
      </c>
      <c r="AX51" s="2" t="s">
        <v>166</v>
      </c>
      <c r="AY51" s="6" t="s">
        <v>166</v>
      </c>
      <c r="AZ51" t="s">
        <v>166</v>
      </c>
      <c r="BA51" s="5" t="s">
        <v>166</v>
      </c>
      <c r="BB51" s="14" t="s">
        <v>166</v>
      </c>
      <c r="BC51" s="5" t="s">
        <v>166</v>
      </c>
    </row>
    <row r="52" spans="1:55" ht="42" x14ac:dyDescent="0.15">
      <c r="A52" s="2">
        <v>24</v>
      </c>
      <c r="B52" s="2" t="s">
        <v>35</v>
      </c>
      <c r="C52" s="2">
        <v>1</v>
      </c>
      <c r="D52" s="6" t="s">
        <v>166</v>
      </c>
      <c r="E52" t="s">
        <v>166</v>
      </c>
      <c r="F52" t="s">
        <v>332</v>
      </c>
      <c r="G52" t="s">
        <v>331</v>
      </c>
      <c r="H52" s="5" t="s">
        <v>165</v>
      </c>
      <c r="I52" t="s">
        <v>332</v>
      </c>
      <c r="J52" s="64" t="s">
        <v>165</v>
      </c>
      <c r="K52" s="6" t="s">
        <v>165</v>
      </c>
      <c r="L52" t="s">
        <v>166</v>
      </c>
      <c r="M52" t="s">
        <v>166</v>
      </c>
      <c r="N52" s="119" t="s">
        <v>165</v>
      </c>
      <c r="O52" t="s">
        <v>165</v>
      </c>
      <c r="P52" t="s">
        <v>165</v>
      </c>
      <c r="Q52" s="13" t="s">
        <v>165</v>
      </c>
      <c r="R52" s="13" t="s">
        <v>165</v>
      </c>
      <c r="S52" s="30" t="s">
        <v>165</v>
      </c>
      <c r="T52" t="s">
        <v>332</v>
      </c>
      <c r="U52" s="6" t="s">
        <v>683</v>
      </c>
      <c r="V52" s="2" t="s">
        <v>166</v>
      </c>
      <c r="W52" s="63" t="s">
        <v>165</v>
      </c>
      <c r="X52" s="14" t="s">
        <v>165</v>
      </c>
      <c r="Y52" s="5" t="s">
        <v>165</v>
      </c>
      <c r="Z52" s="14" t="s">
        <v>166</v>
      </c>
      <c r="AA52" s="14" t="s">
        <v>165</v>
      </c>
      <c r="AB52" s="5" t="s">
        <v>166</v>
      </c>
      <c r="AC52" s="13" t="s">
        <v>683</v>
      </c>
      <c r="AD52" s="5" t="s">
        <v>166</v>
      </c>
      <c r="AE52" t="s">
        <v>332</v>
      </c>
      <c r="AF52" s="5" t="s">
        <v>166</v>
      </c>
      <c r="AG52" s="6" t="s">
        <v>166</v>
      </c>
      <c r="AH52" s="6" t="s">
        <v>165</v>
      </c>
      <c r="AI52" t="s">
        <v>331</v>
      </c>
      <c r="AJ52" s="6" t="s">
        <v>165</v>
      </c>
      <c r="AK52" s="5" t="s">
        <v>332</v>
      </c>
      <c r="AL52" s="14" t="s">
        <v>165</v>
      </c>
      <c r="AM52" t="s">
        <v>166</v>
      </c>
      <c r="AN52" s="2" t="s">
        <v>331</v>
      </c>
      <c r="AO52" s="5" t="s">
        <v>165</v>
      </c>
      <c r="AP52" t="s">
        <v>165</v>
      </c>
      <c r="AQ52" s="6" t="s">
        <v>166</v>
      </c>
      <c r="AR52" s="6" t="s">
        <v>165</v>
      </c>
      <c r="AS52" s="5" t="s">
        <v>165</v>
      </c>
      <c r="AT52" s="14" t="s">
        <v>166</v>
      </c>
      <c r="AU52" s="111" t="s">
        <v>332</v>
      </c>
      <c r="AV52" t="s">
        <v>331</v>
      </c>
      <c r="AW52" t="s">
        <v>331</v>
      </c>
      <c r="AX52" s="2" t="s">
        <v>166</v>
      </c>
      <c r="AY52" s="6" t="s">
        <v>166</v>
      </c>
      <c r="AZ52" t="s">
        <v>166</v>
      </c>
      <c r="BA52" s="5" t="s">
        <v>166</v>
      </c>
      <c r="BB52" s="14" t="s">
        <v>165</v>
      </c>
      <c r="BC52" s="5" t="s">
        <v>166</v>
      </c>
    </row>
    <row r="53" spans="1:55" ht="84" x14ac:dyDescent="0.15">
      <c r="A53" s="2">
        <v>25</v>
      </c>
      <c r="B53" s="2" t="s">
        <v>5</v>
      </c>
      <c r="C53" s="2">
        <v>1</v>
      </c>
      <c r="D53" s="6" t="s">
        <v>166</v>
      </c>
      <c r="E53" t="s">
        <v>166</v>
      </c>
      <c r="F53" t="s">
        <v>332</v>
      </c>
      <c r="G53" t="s">
        <v>332</v>
      </c>
      <c r="H53" s="5" t="s">
        <v>364</v>
      </c>
      <c r="I53" t="s">
        <v>332</v>
      </c>
      <c r="J53" s="64" t="s">
        <v>166</v>
      </c>
      <c r="K53" s="6" t="s">
        <v>166</v>
      </c>
      <c r="L53" t="s">
        <v>166</v>
      </c>
      <c r="M53" t="s">
        <v>166</v>
      </c>
      <c r="N53" s="119" t="s">
        <v>166</v>
      </c>
      <c r="O53" t="s">
        <v>165</v>
      </c>
      <c r="P53" t="s">
        <v>166</v>
      </c>
      <c r="Q53" s="13" t="s">
        <v>165</v>
      </c>
      <c r="R53" s="13" t="s">
        <v>166</v>
      </c>
      <c r="S53" s="13" t="s">
        <v>166</v>
      </c>
      <c r="T53" t="s">
        <v>332</v>
      </c>
      <c r="U53" s="5" t="s">
        <v>683</v>
      </c>
      <c r="V53" s="2" t="s">
        <v>166</v>
      </c>
      <c r="W53" s="63" t="s">
        <v>166</v>
      </c>
      <c r="X53" s="14" t="s">
        <v>166</v>
      </c>
      <c r="Y53" s="5" t="s">
        <v>166</v>
      </c>
      <c r="Z53" s="14" t="s">
        <v>166</v>
      </c>
      <c r="AA53" s="14" t="s">
        <v>166</v>
      </c>
      <c r="AB53" s="5" t="s">
        <v>166</v>
      </c>
      <c r="AC53" s="13" t="s">
        <v>683</v>
      </c>
      <c r="AD53" s="5" t="s">
        <v>165</v>
      </c>
      <c r="AE53" t="s">
        <v>332</v>
      </c>
      <c r="AF53" s="5" t="s">
        <v>166</v>
      </c>
      <c r="AG53" s="6" t="s">
        <v>166</v>
      </c>
      <c r="AH53" s="6" t="s">
        <v>165</v>
      </c>
      <c r="AI53" t="s">
        <v>331</v>
      </c>
      <c r="AJ53" s="6" t="s">
        <v>166</v>
      </c>
      <c r="AK53" s="5" t="s">
        <v>332</v>
      </c>
      <c r="AL53" s="14" t="s">
        <v>166</v>
      </c>
      <c r="AM53" t="s">
        <v>166</v>
      </c>
      <c r="AN53" s="2" t="s">
        <v>332</v>
      </c>
      <c r="AO53" s="5" t="s">
        <v>165</v>
      </c>
      <c r="AP53" t="s">
        <v>166</v>
      </c>
      <c r="AQ53" s="6" t="s">
        <v>166</v>
      </c>
      <c r="AR53" s="6" t="s">
        <v>166</v>
      </c>
      <c r="AS53" s="5" t="s">
        <v>166</v>
      </c>
      <c r="AT53" s="14" t="s">
        <v>166</v>
      </c>
      <c r="AU53" s="111" t="s">
        <v>331</v>
      </c>
      <c r="AV53" t="s">
        <v>332</v>
      </c>
      <c r="AW53" t="s">
        <v>332</v>
      </c>
      <c r="AX53" s="2" t="s">
        <v>166</v>
      </c>
      <c r="AY53" s="6" t="s">
        <v>166</v>
      </c>
      <c r="AZ53" t="s">
        <v>166</v>
      </c>
      <c r="BA53" s="5" t="s">
        <v>166</v>
      </c>
      <c r="BB53" s="14" t="s">
        <v>166</v>
      </c>
      <c r="BC53" s="5" t="s">
        <v>166</v>
      </c>
    </row>
    <row r="54" spans="1:55" ht="98" x14ac:dyDescent="0.15">
      <c r="A54" s="2">
        <v>26</v>
      </c>
      <c r="B54" s="2" t="s">
        <v>6</v>
      </c>
      <c r="C54" s="2">
        <v>1</v>
      </c>
      <c r="D54" s="6" t="s">
        <v>166</v>
      </c>
      <c r="E54" t="s">
        <v>166</v>
      </c>
      <c r="F54" t="s">
        <v>332</v>
      </c>
      <c r="G54" t="s">
        <v>332</v>
      </c>
      <c r="H54" s="5" t="s">
        <v>166</v>
      </c>
      <c r="I54" t="s">
        <v>332</v>
      </c>
      <c r="J54" s="64" t="s">
        <v>166</v>
      </c>
      <c r="K54" s="6" t="s">
        <v>166</v>
      </c>
      <c r="L54" t="s">
        <v>166</v>
      </c>
      <c r="M54" t="s">
        <v>166</v>
      </c>
      <c r="N54" s="119" t="s">
        <v>166</v>
      </c>
      <c r="O54" t="s">
        <v>166</v>
      </c>
      <c r="P54" t="s">
        <v>166</v>
      </c>
      <c r="Q54" s="13" t="s">
        <v>166</v>
      </c>
      <c r="R54" s="13" t="s">
        <v>166</v>
      </c>
      <c r="S54" s="13" t="s">
        <v>166</v>
      </c>
      <c r="T54" t="s">
        <v>332</v>
      </c>
      <c r="U54" s="6" t="s">
        <v>683</v>
      </c>
      <c r="V54" s="2" t="s">
        <v>166</v>
      </c>
      <c r="W54" s="63" t="s">
        <v>166</v>
      </c>
      <c r="X54" s="14" t="s">
        <v>166</v>
      </c>
      <c r="Y54" s="5" t="s">
        <v>166</v>
      </c>
      <c r="Z54" s="14" t="s">
        <v>166</v>
      </c>
      <c r="AA54" s="14" t="s">
        <v>166</v>
      </c>
      <c r="AB54" s="5" t="s">
        <v>166</v>
      </c>
      <c r="AC54" s="13" t="s">
        <v>683</v>
      </c>
      <c r="AD54" s="5" t="s">
        <v>166</v>
      </c>
      <c r="AE54" t="s">
        <v>332</v>
      </c>
      <c r="AF54" s="5" t="s">
        <v>166</v>
      </c>
      <c r="AG54" s="6" t="s">
        <v>166</v>
      </c>
      <c r="AH54" s="6" t="s">
        <v>166</v>
      </c>
      <c r="AI54" t="s">
        <v>332</v>
      </c>
      <c r="AJ54" s="6" t="s">
        <v>166</v>
      </c>
      <c r="AK54" s="5" t="s">
        <v>332</v>
      </c>
      <c r="AL54" s="14" t="s">
        <v>166</v>
      </c>
      <c r="AM54" t="s">
        <v>166</v>
      </c>
      <c r="AN54" s="2" t="s">
        <v>332</v>
      </c>
      <c r="AO54" s="5" t="s">
        <v>166</v>
      </c>
      <c r="AP54" t="s">
        <v>166</v>
      </c>
      <c r="AQ54" s="6" t="s">
        <v>166</v>
      </c>
      <c r="AR54" s="6" t="s">
        <v>166</v>
      </c>
      <c r="AS54" s="5" t="s">
        <v>166</v>
      </c>
      <c r="AT54" s="14" t="s">
        <v>166</v>
      </c>
      <c r="AU54" s="111" t="s">
        <v>332</v>
      </c>
      <c r="AV54" t="s">
        <v>332</v>
      </c>
      <c r="AW54" t="s">
        <v>332</v>
      </c>
      <c r="AX54" s="2" t="s">
        <v>166</v>
      </c>
      <c r="AY54" s="6" t="s">
        <v>166</v>
      </c>
      <c r="AZ54" t="s">
        <v>166</v>
      </c>
      <c r="BA54" s="5" t="s">
        <v>166</v>
      </c>
      <c r="BB54" s="14" t="s">
        <v>166</v>
      </c>
      <c r="BC54" s="5" t="s">
        <v>166</v>
      </c>
    </row>
    <row r="55" spans="1:55" ht="14" x14ac:dyDescent="0.15">
      <c r="A55" s="2"/>
      <c r="B55" s="7" t="s">
        <v>3137</v>
      </c>
      <c r="C55">
        <f>SUM(C23:C54)</f>
        <v>141</v>
      </c>
      <c r="D55" s="120">
        <f>SUMIF(D25:D54,"Yes",$C25:$C54)</f>
        <v>63</v>
      </c>
      <c r="E55" s="120">
        <f t="shared" ref="E55:BC55" si="0">SUMIF(E25:E54,"Yes",$C25:$C54)</f>
        <v>71</v>
      </c>
      <c r="F55" s="120">
        <f t="shared" si="0"/>
        <v>71</v>
      </c>
      <c r="G55" s="120">
        <f t="shared" si="0"/>
        <v>99</v>
      </c>
      <c r="H55" s="120">
        <f t="shared" si="0"/>
        <v>92</v>
      </c>
      <c r="I55" s="120">
        <f t="shared" si="0"/>
        <v>88</v>
      </c>
      <c r="J55" s="120">
        <f t="shared" si="0"/>
        <v>68</v>
      </c>
      <c r="K55" s="120">
        <f t="shared" si="0"/>
        <v>63</v>
      </c>
      <c r="L55" s="120">
        <f t="shared" si="0"/>
        <v>88</v>
      </c>
      <c r="M55" s="120">
        <f t="shared" si="0"/>
        <v>58</v>
      </c>
      <c r="N55" s="120">
        <f t="shared" si="0"/>
        <v>82</v>
      </c>
      <c r="O55" s="120">
        <f t="shared" si="0"/>
        <v>83</v>
      </c>
      <c r="P55" s="120">
        <f t="shared" si="0"/>
        <v>68</v>
      </c>
      <c r="Q55" s="120">
        <f t="shared" si="0"/>
        <v>89</v>
      </c>
      <c r="R55" s="120">
        <f t="shared" si="0"/>
        <v>77</v>
      </c>
      <c r="S55" s="120">
        <f t="shared" si="0"/>
        <v>83</v>
      </c>
      <c r="T55" s="120">
        <f t="shared" si="0"/>
        <v>67</v>
      </c>
      <c r="U55" s="120">
        <f t="shared" si="0"/>
        <v>80</v>
      </c>
      <c r="V55" s="120">
        <f t="shared" si="0"/>
        <v>91</v>
      </c>
      <c r="W55" s="120">
        <f t="shared" si="0"/>
        <v>57</v>
      </c>
      <c r="X55" s="120">
        <f t="shared" si="0"/>
        <v>107</v>
      </c>
      <c r="Y55" s="120">
        <f t="shared" si="0"/>
        <v>78</v>
      </c>
      <c r="Z55" s="120">
        <f t="shared" si="0"/>
        <v>55</v>
      </c>
      <c r="AA55" s="120">
        <f t="shared" si="0"/>
        <v>73</v>
      </c>
      <c r="AB55" s="120">
        <f t="shared" si="0"/>
        <v>57</v>
      </c>
      <c r="AC55" s="120">
        <f t="shared" si="0"/>
        <v>67</v>
      </c>
      <c r="AD55" s="120">
        <f t="shared" si="0"/>
        <v>77</v>
      </c>
      <c r="AE55" s="120">
        <f t="shared" si="0"/>
        <v>56</v>
      </c>
      <c r="AF55" s="120">
        <f t="shared" si="0"/>
        <v>62</v>
      </c>
      <c r="AG55" s="120">
        <f t="shared" si="0"/>
        <v>71</v>
      </c>
      <c r="AH55" s="120">
        <f t="shared" si="0"/>
        <v>70</v>
      </c>
      <c r="AI55" s="120">
        <f t="shared" si="0"/>
        <v>73</v>
      </c>
      <c r="AJ55" s="120">
        <f t="shared" si="0"/>
        <v>124</v>
      </c>
      <c r="AK55" s="120">
        <f t="shared" si="0"/>
        <v>51</v>
      </c>
      <c r="AL55" s="120">
        <f t="shared" si="0"/>
        <v>67</v>
      </c>
      <c r="AM55" s="120">
        <f t="shared" si="0"/>
        <v>86</v>
      </c>
      <c r="AN55" s="120">
        <f t="shared" si="0"/>
        <v>77</v>
      </c>
      <c r="AO55" s="120">
        <f t="shared" si="0"/>
        <v>69</v>
      </c>
      <c r="AP55" s="120">
        <f t="shared" si="0"/>
        <v>68</v>
      </c>
      <c r="AQ55" s="120">
        <f t="shared" si="0"/>
        <v>20</v>
      </c>
      <c r="AR55" s="120">
        <f t="shared" si="0"/>
        <v>67</v>
      </c>
      <c r="AS55" s="120">
        <f t="shared" si="0"/>
        <v>79</v>
      </c>
      <c r="AT55" s="120">
        <f>SUMIF(AT25:AT54,"Yes?",$C25:$C54)</f>
        <v>46</v>
      </c>
      <c r="AU55" s="120">
        <f t="shared" si="0"/>
        <v>93</v>
      </c>
      <c r="AV55" s="120">
        <f t="shared" si="0"/>
        <v>64</v>
      </c>
      <c r="AW55" s="120">
        <f t="shared" si="0"/>
        <v>84</v>
      </c>
      <c r="AX55" s="120">
        <f t="shared" si="0"/>
        <v>82</v>
      </c>
      <c r="AY55" s="120">
        <f t="shared" si="0"/>
        <v>71</v>
      </c>
      <c r="AZ55" s="120">
        <f t="shared" si="0"/>
        <v>102</v>
      </c>
      <c r="BA55" s="120">
        <f t="shared" si="0"/>
        <v>77</v>
      </c>
      <c r="BB55" s="120">
        <f t="shared" si="0"/>
        <v>78</v>
      </c>
      <c r="BC55" s="120">
        <f t="shared" si="0"/>
        <v>71</v>
      </c>
    </row>
    <row r="56" spans="1:55" ht="14" x14ac:dyDescent="0.15">
      <c r="A56" s="2"/>
      <c r="B56" s="7" t="s">
        <v>3138</v>
      </c>
      <c r="C56" s="2"/>
      <c r="D56" s="121">
        <f t="shared" ref="D56:AI56" si="1">ROUND(D55/$C$55*100,0)</f>
        <v>45</v>
      </c>
      <c r="E56" s="121">
        <f t="shared" si="1"/>
        <v>50</v>
      </c>
      <c r="F56" s="121">
        <f t="shared" si="1"/>
        <v>50</v>
      </c>
      <c r="G56" s="121">
        <f t="shared" si="1"/>
        <v>70</v>
      </c>
      <c r="H56" s="121">
        <f t="shared" si="1"/>
        <v>65</v>
      </c>
      <c r="I56" s="121">
        <f t="shared" si="1"/>
        <v>62</v>
      </c>
      <c r="J56" s="121">
        <f t="shared" si="1"/>
        <v>48</v>
      </c>
      <c r="K56" s="121">
        <f t="shared" si="1"/>
        <v>45</v>
      </c>
      <c r="L56" s="121">
        <f t="shared" si="1"/>
        <v>62</v>
      </c>
      <c r="M56" s="121">
        <f t="shared" si="1"/>
        <v>41</v>
      </c>
      <c r="N56" s="121">
        <f t="shared" si="1"/>
        <v>58</v>
      </c>
      <c r="O56" s="121">
        <f t="shared" si="1"/>
        <v>59</v>
      </c>
      <c r="P56" s="121">
        <f t="shared" si="1"/>
        <v>48</v>
      </c>
      <c r="Q56" s="121">
        <f t="shared" si="1"/>
        <v>63</v>
      </c>
      <c r="R56" s="121">
        <f t="shared" si="1"/>
        <v>55</v>
      </c>
      <c r="S56" s="121">
        <f t="shared" si="1"/>
        <v>59</v>
      </c>
      <c r="T56" s="121">
        <f t="shared" si="1"/>
        <v>48</v>
      </c>
      <c r="U56" s="121">
        <f t="shared" si="1"/>
        <v>57</v>
      </c>
      <c r="V56" s="121">
        <f t="shared" si="1"/>
        <v>65</v>
      </c>
      <c r="W56" s="121">
        <f t="shared" si="1"/>
        <v>40</v>
      </c>
      <c r="X56" s="121">
        <f t="shared" si="1"/>
        <v>76</v>
      </c>
      <c r="Y56" s="121">
        <f t="shared" si="1"/>
        <v>55</v>
      </c>
      <c r="Z56" s="121">
        <f t="shared" si="1"/>
        <v>39</v>
      </c>
      <c r="AA56" s="121">
        <f t="shared" si="1"/>
        <v>52</v>
      </c>
      <c r="AB56" s="121">
        <f t="shared" si="1"/>
        <v>40</v>
      </c>
      <c r="AC56" s="121">
        <f t="shared" si="1"/>
        <v>48</v>
      </c>
      <c r="AD56" s="121">
        <f t="shared" si="1"/>
        <v>55</v>
      </c>
      <c r="AE56" s="121">
        <f t="shared" si="1"/>
        <v>40</v>
      </c>
      <c r="AF56" s="121">
        <f t="shared" si="1"/>
        <v>44</v>
      </c>
      <c r="AG56" s="121">
        <f t="shared" si="1"/>
        <v>50</v>
      </c>
      <c r="AH56" s="121">
        <f t="shared" si="1"/>
        <v>50</v>
      </c>
      <c r="AI56" s="121">
        <f t="shared" si="1"/>
        <v>52</v>
      </c>
      <c r="AJ56" s="121">
        <f>ROUND(AJ55/$C$55*100,0)</f>
        <v>88</v>
      </c>
      <c r="AK56" s="121">
        <f t="shared" ref="AK56:BC56" si="2">ROUND(AK55/$C$55*100,0)</f>
        <v>36</v>
      </c>
      <c r="AL56" s="121">
        <f t="shared" si="2"/>
        <v>48</v>
      </c>
      <c r="AM56" s="121">
        <f t="shared" si="2"/>
        <v>61</v>
      </c>
      <c r="AN56" s="121">
        <f t="shared" si="2"/>
        <v>55</v>
      </c>
      <c r="AO56" s="121">
        <f t="shared" si="2"/>
        <v>49</v>
      </c>
      <c r="AP56" s="121">
        <f t="shared" si="2"/>
        <v>48</v>
      </c>
      <c r="AQ56" s="121">
        <f t="shared" si="2"/>
        <v>14</v>
      </c>
      <c r="AR56" s="121">
        <f t="shared" si="2"/>
        <v>48</v>
      </c>
      <c r="AS56" s="121">
        <f t="shared" si="2"/>
        <v>56</v>
      </c>
      <c r="AT56" s="121">
        <f t="shared" si="2"/>
        <v>33</v>
      </c>
      <c r="AU56" s="121">
        <f t="shared" si="2"/>
        <v>66</v>
      </c>
      <c r="AV56" s="121">
        <f t="shared" si="2"/>
        <v>45</v>
      </c>
      <c r="AW56" s="121">
        <f t="shared" si="2"/>
        <v>60</v>
      </c>
      <c r="AX56" s="121">
        <f t="shared" si="2"/>
        <v>58</v>
      </c>
      <c r="AY56" s="121">
        <f t="shared" si="2"/>
        <v>50</v>
      </c>
      <c r="AZ56" s="121">
        <f t="shared" si="2"/>
        <v>72</v>
      </c>
      <c r="BA56" s="121">
        <f t="shared" si="2"/>
        <v>55</v>
      </c>
      <c r="BB56" s="121">
        <f t="shared" si="2"/>
        <v>55</v>
      </c>
      <c r="BC56" s="121">
        <f t="shared" si="2"/>
        <v>50</v>
      </c>
    </row>
    <row r="57" spans="1:55" ht="14" x14ac:dyDescent="0.15">
      <c r="A57" s="2"/>
      <c r="B57" s="7" t="s">
        <v>3139</v>
      </c>
      <c r="C57" s="2"/>
      <c r="D57" s="130">
        <f>(D56+D23)/2</f>
        <v>24.735592520497846</v>
      </c>
      <c r="E57" s="130">
        <f t="shared" ref="E57:BC57" si="3">(E56+E23)/2</f>
        <v>42.610981308411212</v>
      </c>
      <c r="F57" s="130">
        <f t="shared" si="3"/>
        <v>28.581528943879807</v>
      </c>
      <c r="G57" s="130">
        <f t="shared" si="3"/>
        <v>37.743716844943037</v>
      </c>
      <c r="H57" s="130">
        <f t="shared" si="3"/>
        <v>36.088536657542356</v>
      </c>
      <c r="I57" s="130">
        <f t="shared" si="3"/>
        <v>34.297669086740541</v>
      </c>
      <c r="J57" s="130">
        <f t="shared" si="3"/>
        <v>33.614650896604346</v>
      </c>
      <c r="K57" s="130">
        <f t="shared" si="3"/>
        <v>31.474913494809691</v>
      </c>
      <c r="L57" s="130">
        <f>((L56+IF(L23&lt;100,L23,100))/2)</f>
        <v>81</v>
      </c>
      <c r="M57" s="130">
        <f t="shared" si="3"/>
        <v>25.020904627287607</v>
      </c>
      <c r="N57" s="130">
        <f t="shared" si="3"/>
        <v>31.591565604241573</v>
      </c>
      <c r="O57" s="130">
        <f t="shared" si="3"/>
        <v>35.067338282078474</v>
      </c>
      <c r="P57" s="130">
        <f t="shared" si="3"/>
        <v>26.669294159799357</v>
      </c>
      <c r="Q57" s="130">
        <f t="shared" si="3"/>
        <v>37.281044652953938</v>
      </c>
      <c r="R57" s="130">
        <f t="shared" si="3"/>
        <v>29.916529689747279</v>
      </c>
      <c r="S57" s="130">
        <f t="shared" si="3"/>
        <v>33.760890264222802</v>
      </c>
      <c r="T57" s="130">
        <f t="shared" si="3"/>
        <v>29.466278628368975</v>
      </c>
      <c r="U57" s="130">
        <f t="shared" si="3"/>
        <v>32.294762159273112</v>
      </c>
      <c r="V57" s="130">
        <f t="shared" si="3"/>
        <v>35.643597902303931</v>
      </c>
      <c r="W57" s="130">
        <f t="shared" si="3"/>
        <v>28.046585494970884</v>
      </c>
      <c r="X57" s="130">
        <f t="shared" si="3"/>
        <v>49.000641436818469</v>
      </c>
      <c r="Y57" s="130">
        <f t="shared" si="3"/>
        <v>39.177702605441198</v>
      </c>
      <c r="Z57" s="130">
        <f t="shared" si="3"/>
        <v>25.24655344311892</v>
      </c>
      <c r="AA57" s="130">
        <f t="shared" si="3"/>
        <v>35.977338277709109</v>
      </c>
      <c r="AB57" s="130">
        <f t="shared" si="3"/>
        <v>22.351097178683386</v>
      </c>
      <c r="AC57" s="130">
        <f t="shared" si="3"/>
        <v>27.483584353667787</v>
      </c>
      <c r="AD57" s="130">
        <f t="shared" si="3"/>
        <v>31.872860255213197</v>
      </c>
      <c r="AE57" s="130">
        <f t="shared" si="3"/>
        <v>25.218617771509166</v>
      </c>
      <c r="AF57" s="130">
        <f t="shared" si="3"/>
        <v>28.310837118754058</v>
      </c>
      <c r="AG57" s="130">
        <f t="shared" si="3"/>
        <v>29.603174603174601</v>
      </c>
      <c r="AH57" s="130">
        <f t="shared" si="3"/>
        <v>30.119389246846065</v>
      </c>
      <c r="AI57" s="130">
        <f t="shared" si="3"/>
        <v>30.169376870040328</v>
      </c>
      <c r="AJ57" s="130">
        <f t="shared" si="3"/>
        <v>65.962941517081646</v>
      </c>
      <c r="AK57" s="130">
        <f t="shared" si="3"/>
        <v>22.943789163287875</v>
      </c>
      <c r="AL57" s="130">
        <f t="shared" si="3"/>
        <v>26.404371584699454</v>
      </c>
      <c r="AM57" s="130">
        <f t="shared" si="3"/>
        <v>34.244992931196983</v>
      </c>
      <c r="AN57" s="130">
        <f t="shared" si="3"/>
        <v>32.284795148646651</v>
      </c>
      <c r="AO57" s="130">
        <f t="shared" si="3"/>
        <v>27.951451627050258</v>
      </c>
      <c r="AP57" s="130">
        <f t="shared" si="3"/>
        <v>29.669125707344534</v>
      </c>
      <c r="AQ57" s="130">
        <f t="shared" si="3"/>
        <v>9.3258841397266217</v>
      </c>
      <c r="AR57" s="130">
        <f t="shared" si="3"/>
        <v>29.922410235245565</v>
      </c>
      <c r="AS57" s="130">
        <f t="shared" si="3"/>
        <v>30.1963903334353</v>
      </c>
      <c r="AT57" s="130">
        <f t="shared" si="3"/>
        <v>21.222792607802873</v>
      </c>
      <c r="AU57" s="130">
        <f t="shared" si="3"/>
        <v>35.926378952227097</v>
      </c>
      <c r="AV57" s="130">
        <f t="shared" si="3"/>
        <v>25.521662293731161</v>
      </c>
      <c r="AW57" s="130">
        <f t="shared" si="3"/>
        <v>33.485781679989515</v>
      </c>
      <c r="AX57" s="130">
        <f t="shared" si="3"/>
        <v>34.882046201178497</v>
      </c>
      <c r="AY57" s="130">
        <f t="shared" si="3"/>
        <v>39.285714285714285</v>
      </c>
      <c r="AZ57" s="130">
        <f t="shared" si="3"/>
        <v>44.635209967697278</v>
      </c>
      <c r="BA57" s="130">
        <f t="shared" si="3"/>
        <v>33.016596540439458</v>
      </c>
      <c r="BB57" s="130">
        <f t="shared" si="3"/>
        <v>34.488364622742523</v>
      </c>
      <c r="BC57" s="130">
        <f t="shared" si="3"/>
        <v>30.314009661835748</v>
      </c>
    </row>
    <row r="58" spans="1:55" x14ac:dyDescent="0.15">
      <c r="A58" s="2"/>
      <c r="B58" s="2"/>
      <c r="C58" s="2"/>
    </row>
    <row r="59" spans="1:55" x14ac:dyDescent="0.15">
      <c r="A59" s="2"/>
      <c r="B59" s="2"/>
      <c r="C59" s="2"/>
    </row>
    <row r="60" spans="1:55" ht="28" customHeight="1" x14ac:dyDescent="0.15">
      <c r="A60" s="239" t="s">
        <v>206</v>
      </c>
      <c r="B60" s="239"/>
      <c r="C60" s="239"/>
    </row>
    <row r="61" spans="1:55" x14ac:dyDescent="0.15">
      <c r="A61" s="2"/>
      <c r="B61" s="2"/>
      <c r="C61" s="2"/>
    </row>
    <row r="63" spans="1:55" ht="14" x14ac:dyDescent="0.15">
      <c r="A63" s="1" t="s">
        <v>8</v>
      </c>
      <c r="D63" s="140" t="s">
        <v>1113</v>
      </c>
      <c r="E63" s="141" t="s">
        <v>1112</v>
      </c>
      <c r="F63" s="140" t="s">
        <v>1189</v>
      </c>
      <c r="G63" s="140" t="s">
        <v>1143</v>
      </c>
      <c r="H63" s="141" t="s">
        <v>1339</v>
      </c>
      <c r="I63" s="140" t="s">
        <v>1347</v>
      </c>
      <c r="J63" s="141" t="s">
        <v>1422</v>
      </c>
      <c r="K63" s="141" t="s">
        <v>1514</v>
      </c>
      <c r="L63" s="141" t="s">
        <v>1593</v>
      </c>
      <c r="M63" s="140" t="s">
        <v>1620</v>
      </c>
      <c r="N63" s="141" t="s">
        <v>1668</v>
      </c>
      <c r="O63" s="141" t="s">
        <v>1798</v>
      </c>
      <c r="P63" s="141" t="s">
        <v>303</v>
      </c>
      <c r="Q63" s="140" t="s">
        <v>766</v>
      </c>
      <c r="R63" s="141" t="s">
        <v>307</v>
      </c>
      <c r="S63" s="140" t="s">
        <v>1804</v>
      </c>
      <c r="T63" s="140" t="s">
        <v>330</v>
      </c>
      <c r="U63" s="141" t="s">
        <v>834</v>
      </c>
      <c r="V63" s="140" t="s">
        <v>363</v>
      </c>
      <c r="W63" s="141" t="s">
        <v>528</v>
      </c>
      <c r="X63" s="141" t="s">
        <v>523</v>
      </c>
      <c r="Y63" s="140" t="s">
        <v>411</v>
      </c>
      <c r="Z63" s="140" t="s">
        <v>852</v>
      </c>
      <c r="AA63" s="140" t="s">
        <v>1830</v>
      </c>
      <c r="AB63" s="140" t="s">
        <v>591</v>
      </c>
      <c r="AC63" s="140" t="s">
        <v>560</v>
      </c>
      <c r="AD63" s="141" t="s">
        <v>662</v>
      </c>
      <c r="AE63" s="140" t="s">
        <v>1916</v>
      </c>
      <c r="AF63" s="141" t="s">
        <v>1998</v>
      </c>
      <c r="AG63" s="141" t="s">
        <v>730</v>
      </c>
      <c r="AH63" s="141" t="s">
        <v>2004</v>
      </c>
      <c r="AI63" s="140" t="s">
        <v>2075</v>
      </c>
      <c r="AJ63" s="141" t="s">
        <v>2135</v>
      </c>
      <c r="AK63" s="140" t="s">
        <v>667</v>
      </c>
      <c r="AL63" s="140" t="s">
        <v>706</v>
      </c>
      <c r="AM63" s="141" t="s">
        <v>2216</v>
      </c>
      <c r="AN63" s="140" t="s">
        <v>2275</v>
      </c>
      <c r="AO63" s="141" t="s">
        <v>2390</v>
      </c>
      <c r="AP63" s="141" t="s">
        <v>2395</v>
      </c>
      <c r="AQ63" s="141" t="s">
        <v>2445</v>
      </c>
      <c r="AR63" s="141" t="s">
        <v>2483</v>
      </c>
      <c r="AS63" s="140" t="s">
        <v>2523</v>
      </c>
      <c r="AT63" s="140" t="s">
        <v>2589</v>
      </c>
      <c r="AU63" s="140" t="s">
        <v>2602</v>
      </c>
      <c r="AV63" s="140" t="s">
        <v>2668</v>
      </c>
      <c r="AW63" s="140" t="s">
        <v>2713</v>
      </c>
      <c r="AX63" s="141" t="s">
        <v>2783</v>
      </c>
      <c r="AY63" s="141" t="s">
        <v>2826</v>
      </c>
      <c r="AZ63" s="141" t="s">
        <v>2957</v>
      </c>
      <c r="BA63" s="141" t="s">
        <v>3048</v>
      </c>
      <c r="BB63" s="140" t="s">
        <v>2963</v>
      </c>
      <c r="BC63" s="141" t="s">
        <v>3115</v>
      </c>
    </row>
    <row r="64" spans="1:55" ht="42" x14ac:dyDescent="0.15">
      <c r="A64" s="2">
        <v>1</v>
      </c>
      <c r="B64" s="2" t="s">
        <v>7</v>
      </c>
      <c r="C64" s="2"/>
      <c r="D64" s="2" t="s">
        <v>205</v>
      </c>
      <c r="E64" s="6" t="s">
        <v>205</v>
      </c>
      <c r="F64" s="2" t="s">
        <v>205</v>
      </c>
      <c r="G64" s="2" t="s">
        <v>205</v>
      </c>
      <c r="H64" s="6" t="s">
        <v>205</v>
      </c>
      <c r="I64" s="2" t="s">
        <v>205</v>
      </c>
      <c r="J64" s="64" t="s">
        <v>205</v>
      </c>
      <c r="K64" s="6" t="s">
        <v>205</v>
      </c>
      <c r="L64" s="6" t="s">
        <v>205</v>
      </c>
      <c r="M64" s="5" t="s">
        <v>205</v>
      </c>
      <c r="N64" s="6" t="s">
        <v>205</v>
      </c>
      <c r="O64" s="5" t="s">
        <v>205</v>
      </c>
      <c r="P64" s="5" t="s">
        <v>205</v>
      </c>
      <c r="Q64" t="s">
        <v>205</v>
      </c>
      <c r="R64" s="59" t="s">
        <v>205</v>
      </c>
      <c r="S64" s="59" t="s">
        <v>205</v>
      </c>
      <c r="T64" s="62" t="s">
        <v>205</v>
      </c>
      <c r="U64" s="6" t="s">
        <v>205</v>
      </c>
      <c r="V64" s="6" t="s">
        <v>205</v>
      </c>
      <c r="W64" s="63" t="s">
        <v>205</v>
      </c>
      <c r="X64" s="59" t="s">
        <v>205</v>
      </c>
      <c r="Y64" s="63" t="s">
        <v>205</v>
      </c>
      <c r="Z64" s="59" t="s">
        <v>205</v>
      </c>
      <c r="AA64" s="59" t="s">
        <v>205</v>
      </c>
      <c r="AB64" s="5" t="s">
        <v>205</v>
      </c>
      <c r="AC64" s="59" t="s">
        <v>205</v>
      </c>
      <c r="AD64" s="5" t="s">
        <v>205</v>
      </c>
      <c r="AE64" s="24"/>
      <c r="AF64" s="5" t="s">
        <v>205</v>
      </c>
      <c r="AG64" s="6" t="s">
        <v>205</v>
      </c>
      <c r="AH64" s="6" t="s">
        <v>205</v>
      </c>
      <c r="AI64" s="62" t="s">
        <v>205</v>
      </c>
      <c r="AJ64" s="6" t="s">
        <v>205</v>
      </c>
      <c r="AK64" s="5" t="s">
        <v>205</v>
      </c>
      <c r="AL64" s="59" t="s">
        <v>205</v>
      </c>
      <c r="AM64" s="6" t="s">
        <v>205</v>
      </c>
      <c r="AN64" t="s">
        <v>205</v>
      </c>
      <c r="AO64" s="5" t="s">
        <v>205</v>
      </c>
      <c r="AP64" s="6" t="s">
        <v>205</v>
      </c>
      <c r="AQ64" s="6"/>
      <c r="AR64" s="6" t="s">
        <v>205</v>
      </c>
      <c r="AS64" s="6" t="s">
        <v>205</v>
      </c>
      <c r="AT64" s="14" t="s">
        <v>205</v>
      </c>
      <c r="AU64" s="40" t="s">
        <v>205</v>
      </c>
      <c r="AV64" t="s">
        <v>205</v>
      </c>
      <c r="AW64" s="62" t="s">
        <v>205</v>
      </c>
      <c r="AX64" s="6" t="s">
        <v>205</v>
      </c>
      <c r="AY64" s="6" t="s">
        <v>205</v>
      </c>
      <c r="AZ64" s="5" t="s">
        <v>205</v>
      </c>
      <c r="BA64" s="2"/>
      <c r="BB64" s="14" t="s">
        <v>205</v>
      </c>
      <c r="BC64" s="5" t="s">
        <v>205</v>
      </c>
    </row>
    <row r="65" spans="1:55" ht="28" x14ac:dyDescent="0.15">
      <c r="A65" s="3" t="s">
        <v>9</v>
      </c>
      <c r="B65" s="2"/>
      <c r="C65" s="2"/>
      <c r="D65" s="2"/>
      <c r="E65" s="2"/>
      <c r="F65" s="24"/>
      <c r="G65" s="24"/>
      <c r="H65" s="2"/>
      <c r="I65" s="24"/>
      <c r="J65" s="64"/>
      <c r="K65" s="2"/>
      <c r="L65" s="2"/>
      <c r="N65" s="2"/>
      <c r="Q65" s="14"/>
      <c r="R65" s="14"/>
      <c r="S65" s="14"/>
      <c r="T65" s="24"/>
      <c r="U65" s="2"/>
      <c r="V65" s="2"/>
      <c r="W65" s="63"/>
      <c r="X65" s="14"/>
      <c r="Y65" s="63"/>
      <c r="Z65" s="14"/>
      <c r="AA65" s="14"/>
      <c r="AC65" s="14"/>
      <c r="AE65" s="24"/>
      <c r="AG65" s="6"/>
      <c r="AH65" s="6"/>
      <c r="AI65" s="24"/>
      <c r="AJ65" s="6"/>
      <c r="AL65" s="14"/>
      <c r="AM65" s="2"/>
      <c r="AP65" s="2"/>
      <c r="AQ65" s="6"/>
      <c r="AR65" s="6"/>
      <c r="AS65" s="2"/>
      <c r="AT65" s="14"/>
      <c r="AU65" s="84"/>
      <c r="AW65" s="24"/>
      <c r="AX65" s="2"/>
      <c r="AY65" s="6"/>
      <c r="BA65" s="2"/>
      <c r="BB65" s="14"/>
    </row>
    <row r="66" spans="1:55" ht="409.6" x14ac:dyDescent="0.15">
      <c r="A66" s="2">
        <v>2</v>
      </c>
      <c r="B66" s="2" t="s">
        <v>10</v>
      </c>
      <c r="C66" s="2"/>
      <c r="D66" s="2"/>
      <c r="E66" s="2"/>
      <c r="F66" s="24"/>
      <c r="G66" s="24"/>
      <c r="H66" s="6" t="s">
        <v>1227</v>
      </c>
      <c r="I66" s="24"/>
      <c r="J66" s="64"/>
      <c r="K66" s="2"/>
      <c r="L66" s="2"/>
      <c r="N66" s="2"/>
      <c r="P66" s="20"/>
      <c r="Q66" s="14"/>
      <c r="R66" s="14"/>
      <c r="S66" s="14"/>
      <c r="T66" s="24"/>
      <c r="U66" s="2"/>
      <c r="V66" s="2"/>
      <c r="W66" s="63"/>
      <c r="X66" s="14"/>
      <c r="Y66" s="6" t="s">
        <v>4027</v>
      </c>
      <c r="Z66" s="14"/>
      <c r="AA66" s="14"/>
      <c r="AC66" s="14"/>
      <c r="AE66" s="24"/>
      <c r="AG66" s="6"/>
      <c r="AH66" s="6"/>
      <c r="AI66" s="24"/>
      <c r="AJ66" s="52"/>
      <c r="AL66" s="14"/>
      <c r="AM66" s="2"/>
      <c r="AN66" s="2"/>
      <c r="AP66" s="2"/>
      <c r="AQ66" s="6"/>
      <c r="AR66" s="6"/>
      <c r="AS66" s="2"/>
      <c r="AT66" s="14"/>
      <c r="AU66" s="84"/>
      <c r="AW66" s="24"/>
      <c r="AX66" s="2"/>
      <c r="AY66" s="6"/>
      <c r="AZ66" s="38" t="s">
        <v>6759</v>
      </c>
      <c r="BA66" s="2"/>
      <c r="BB66" s="14"/>
    </row>
    <row r="67" spans="1:55" ht="409.6" x14ac:dyDescent="0.15">
      <c r="A67" s="2">
        <v>3</v>
      </c>
      <c r="B67" s="2" t="s">
        <v>11</v>
      </c>
      <c r="C67" s="2"/>
      <c r="D67" s="2"/>
      <c r="E67" s="2"/>
      <c r="F67" s="24"/>
      <c r="G67" s="24"/>
      <c r="H67" s="6" t="s">
        <v>1228</v>
      </c>
      <c r="I67" s="24"/>
      <c r="J67" s="64"/>
      <c r="K67" s="2"/>
      <c r="L67" s="78" t="s">
        <v>1549</v>
      </c>
      <c r="N67" s="2"/>
      <c r="P67" s="20"/>
      <c r="Q67" s="14"/>
      <c r="R67" s="14"/>
      <c r="S67" s="14"/>
      <c r="T67" s="24"/>
      <c r="U67" s="2" t="s">
        <v>6758</v>
      </c>
      <c r="V67" s="2"/>
      <c r="W67" s="63"/>
      <c r="X67" s="47" t="s">
        <v>6760</v>
      </c>
      <c r="Y67" s="6" t="s">
        <v>4027</v>
      </c>
      <c r="Z67" s="14"/>
      <c r="AA67" s="14"/>
      <c r="AC67" s="14"/>
      <c r="AE67" s="24"/>
      <c r="AG67" s="6"/>
      <c r="AH67" s="6" t="s">
        <v>2005</v>
      </c>
      <c r="AI67" s="24"/>
      <c r="AJ67" s="6" t="s">
        <v>2136</v>
      </c>
      <c r="AL67" s="14"/>
      <c r="AM67" s="6" t="s">
        <v>2217</v>
      </c>
      <c r="AN67" s="2"/>
      <c r="AP67" s="6" t="s">
        <v>2396</v>
      </c>
      <c r="AQ67" s="6"/>
      <c r="AR67" s="6"/>
      <c r="AS67" s="6" t="s">
        <v>2524</v>
      </c>
      <c r="AT67" s="14"/>
      <c r="AU67" s="84"/>
      <c r="AW67" s="24"/>
      <c r="AX67" s="2"/>
      <c r="AY67" s="6"/>
      <c r="BA67" s="6"/>
      <c r="BB67" s="14"/>
    </row>
    <row r="68" spans="1:55" ht="409.6" x14ac:dyDescent="0.2">
      <c r="A68" s="2">
        <v>4</v>
      </c>
      <c r="B68" s="2" t="s">
        <v>12</v>
      </c>
      <c r="C68" s="2"/>
      <c r="D68" s="2" t="s">
        <v>1114</v>
      </c>
      <c r="E68" s="2" t="s">
        <v>1049</v>
      </c>
      <c r="F68" s="24" t="s">
        <v>1190</v>
      </c>
      <c r="G68" s="24" t="s">
        <v>1144</v>
      </c>
      <c r="H68" s="6" t="s">
        <v>1229</v>
      </c>
      <c r="I68" s="24" t="s">
        <v>1348</v>
      </c>
      <c r="J68" s="64" t="s">
        <v>1423</v>
      </c>
      <c r="K68" s="2"/>
      <c r="L68" s="6" t="s">
        <v>1549</v>
      </c>
      <c r="M68" s="6" t="s">
        <v>1621</v>
      </c>
      <c r="N68" s="119" t="s">
        <v>1669</v>
      </c>
      <c r="O68" s="6" t="s">
        <v>1708</v>
      </c>
      <c r="P68" s="2" t="s">
        <v>167</v>
      </c>
      <c r="Q68" s="24" t="s">
        <v>897</v>
      </c>
      <c r="R68" s="60" t="s">
        <v>913</v>
      </c>
      <c r="S68" s="24" t="s">
        <v>1805</v>
      </c>
      <c r="T68" s="24" t="s">
        <v>924</v>
      </c>
      <c r="U68" s="2" t="s">
        <v>1042</v>
      </c>
      <c r="V68" s="57" t="s">
        <v>933</v>
      </c>
      <c r="W68" s="46" t="s">
        <v>966</v>
      </c>
      <c r="X68" s="47" t="s">
        <v>950</v>
      </c>
      <c r="Y68" s="6" t="s">
        <v>4037</v>
      </c>
      <c r="Z68" s="47" t="s">
        <v>975</v>
      </c>
      <c r="AA68" s="47"/>
      <c r="AC68" s="24" t="s">
        <v>982</v>
      </c>
      <c r="AD68" s="6" t="s">
        <v>1001</v>
      </c>
      <c r="AE68" s="24" t="s">
        <v>1917</v>
      </c>
      <c r="AG68" s="6" t="s">
        <v>1031</v>
      </c>
      <c r="AH68" s="6" t="s">
        <v>2006</v>
      </c>
      <c r="AI68" s="24" t="s">
        <v>2076</v>
      </c>
      <c r="AJ68" s="6" t="s">
        <v>2137</v>
      </c>
      <c r="AK68" s="31" t="s">
        <v>1013</v>
      </c>
      <c r="AL68" s="47" t="s">
        <v>1020</v>
      </c>
      <c r="AM68" s="6" t="s">
        <v>2218</v>
      </c>
      <c r="AN68" s="2" t="s">
        <v>2276</v>
      </c>
      <c r="AP68" s="6" t="s">
        <v>2397</v>
      </c>
      <c r="AQ68" s="6"/>
      <c r="AR68" s="6" t="s">
        <v>2484</v>
      </c>
      <c r="AS68" s="6" t="s">
        <v>2525</v>
      </c>
      <c r="AT68" s="47" t="s">
        <v>2575</v>
      </c>
      <c r="AU68" s="84" t="s">
        <v>2603</v>
      </c>
      <c r="AV68" s="24" t="s">
        <v>2669</v>
      </c>
      <c r="AW68" s="24" t="s">
        <v>2714</v>
      </c>
      <c r="AX68" s="6" t="s">
        <v>2784</v>
      </c>
      <c r="AY68" s="6" t="s">
        <v>2827</v>
      </c>
      <c r="AZ68" s="6" t="s">
        <v>2882</v>
      </c>
      <c r="BA68" s="6" t="s">
        <v>3049</v>
      </c>
      <c r="BB68" s="14"/>
      <c r="BC68" s="79" t="s">
        <v>3090</v>
      </c>
    </row>
    <row r="69" spans="1:55" ht="409.6" x14ac:dyDescent="0.2">
      <c r="A69" s="2">
        <v>5</v>
      </c>
      <c r="B69" s="2" t="s">
        <v>13</v>
      </c>
      <c r="C69" s="2"/>
      <c r="D69" s="6" t="s">
        <v>1115</v>
      </c>
      <c r="E69" s="2" t="s">
        <v>1050</v>
      </c>
      <c r="F69" s="24" t="s">
        <v>1191</v>
      </c>
      <c r="G69" s="24" t="s">
        <v>1145</v>
      </c>
      <c r="H69" s="6" t="s">
        <v>1230</v>
      </c>
      <c r="I69" s="24" t="s">
        <v>1349</v>
      </c>
      <c r="J69" s="46" t="s">
        <v>1424</v>
      </c>
      <c r="K69" s="38" t="s">
        <v>1515</v>
      </c>
      <c r="L69" s="6" t="s">
        <v>1550</v>
      </c>
      <c r="M69" s="6" t="s">
        <v>1622</v>
      </c>
      <c r="N69" s="119" t="s">
        <v>1670</v>
      </c>
      <c r="O69" s="6" t="s">
        <v>1709</v>
      </c>
      <c r="P69" s="2" t="s">
        <v>168</v>
      </c>
      <c r="Q69" s="24" t="s">
        <v>898</v>
      </c>
      <c r="R69" s="60" t="s">
        <v>914</v>
      </c>
      <c r="S69" s="24" t="s">
        <v>1806</v>
      </c>
      <c r="T69" s="24" t="s">
        <v>925</v>
      </c>
      <c r="U69" s="2" t="s">
        <v>1043</v>
      </c>
      <c r="V69" s="38" t="s">
        <v>934</v>
      </c>
      <c r="W69" s="46" t="s">
        <v>967</v>
      </c>
      <c r="X69" s="47" t="s">
        <v>951</v>
      </c>
      <c r="Y69" s="6" t="s">
        <v>4028</v>
      </c>
      <c r="Z69" s="47" t="s">
        <v>976</v>
      </c>
      <c r="AA69" s="47" t="s">
        <v>1831</v>
      </c>
      <c r="AB69" s="2" t="s">
        <v>990</v>
      </c>
      <c r="AC69" s="24" t="s">
        <v>983</v>
      </c>
      <c r="AD69" s="6" t="s">
        <v>1002</v>
      </c>
      <c r="AE69" s="24" t="s">
        <v>1918</v>
      </c>
      <c r="AF69" s="40" t="s">
        <v>1961</v>
      </c>
      <c r="AG69" s="6" t="s">
        <v>1032</v>
      </c>
      <c r="AH69" s="6" t="s">
        <v>2007</v>
      </c>
      <c r="AI69" s="24" t="s">
        <v>2077</v>
      </c>
      <c r="AJ69" s="6" t="s">
        <v>2138</v>
      </c>
      <c r="AK69" s="31" t="s">
        <v>1014</v>
      </c>
      <c r="AL69" s="47" t="s">
        <v>1021</v>
      </c>
      <c r="AM69" s="6" t="s">
        <v>2219</v>
      </c>
      <c r="AN69" s="2" t="s">
        <v>2277</v>
      </c>
      <c r="AO69" s="6" t="s">
        <v>2314</v>
      </c>
      <c r="AP69" s="6" t="s">
        <v>2398</v>
      </c>
      <c r="AQ69" s="6" t="s">
        <v>2446</v>
      </c>
      <c r="AR69" s="6" t="s">
        <v>2485</v>
      </c>
      <c r="AS69" s="6" t="s">
        <v>2526</v>
      </c>
      <c r="AT69" s="47" t="s">
        <v>2576</v>
      </c>
      <c r="AU69" s="39" t="s">
        <v>2604</v>
      </c>
      <c r="AV69" s="24" t="s">
        <v>2670</v>
      </c>
      <c r="AW69" s="24" t="s">
        <v>2715</v>
      </c>
      <c r="AX69" s="6" t="s">
        <v>2785</v>
      </c>
      <c r="AY69" s="6" t="s">
        <v>2828</v>
      </c>
      <c r="AZ69" s="6" t="s">
        <v>2883</v>
      </c>
      <c r="BA69" s="6" t="s">
        <v>3050</v>
      </c>
      <c r="BB69" s="47" t="s">
        <v>2964</v>
      </c>
      <c r="BC69" s="79" t="s">
        <v>3091</v>
      </c>
    </row>
    <row r="70" spans="1:55" ht="409.6" x14ac:dyDescent="0.15">
      <c r="A70" s="2">
        <v>6</v>
      </c>
      <c r="B70" s="2" t="s">
        <v>14</v>
      </c>
      <c r="C70" s="2"/>
      <c r="D70" s="6" t="s">
        <v>749</v>
      </c>
      <c r="E70" s="2" t="s">
        <v>1051</v>
      </c>
      <c r="F70" s="24" t="s">
        <v>1192</v>
      </c>
      <c r="G70" s="24"/>
      <c r="H70" s="6" t="s">
        <v>1231</v>
      </c>
      <c r="I70" s="24" t="s">
        <v>1350</v>
      </c>
      <c r="J70" s="64" t="s">
        <v>1425</v>
      </c>
      <c r="K70" s="2" t="s">
        <v>1516</v>
      </c>
      <c r="L70" s="6" t="s">
        <v>1551</v>
      </c>
      <c r="M70" s="6" t="s">
        <v>1623</v>
      </c>
      <c r="N70" s="119" t="s">
        <v>1671</v>
      </c>
      <c r="O70" s="6" t="s">
        <v>1710</v>
      </c>
      <c r="P70" s="2" t="s">
        <v>169</v>
      </c>
      <c r="Q70" s="24" t="s">
        <v>899</v>
      </c>
      <c r="R70" s="24"/>
      <c r="S70" s="24" t="s">
        <v>1807</v>
      </c>
      <c r="T70" s="24" t="s">
        <v>926</v>
      </c>
      <c r="U70" s="2" t="s">
        <v>1044</v>
      </c>
      <c r="V70" s="38" t="s">
        <v>935</v>
      </c>
      <c r="W70" s="64" t="s">
        <v>968</v>
      </c>
      <c r="X70" s="47" t="s">
        <v>952</v>
      </c>
      <c r="Y70" s="6" t="s">
        <v>4029</v>
      </c>
      <c r="Z70" s="47" t="s">
        <v>977</v>
      </c>
      <c r="AA70" s="47" t="s">
        <v>1832</v>
      </c>
      <c r="AC70" s="24" t="s">
        <v>984</v>
      </c>
      <c r="AE70" s="24"/>
      <c r="AF70" s="39" t="s">
        <v>1962</v>
      </c>
      <c r="AG70" s="6" t="s">
        <v>1033</v>
      </c>
      <c r="AH70" s="6" t="s">
        <v>2008</v>
      </c>
      <c r="AI70" s="24"/>
      <c r="AJ70" s="6" t="s">
        <v>2139</v>
      </c>
      <c r="AK70" s="6" t="s">
        <v>1015</v>
      </c>
      <c r="AL70" s="14"/>
      <c r="AM70" s="2" t="s">
        <v>2220</v>
      </c>
      <c r="AN70" s="24" t="s">
        <v>2278</v>
      </c>
      <c r="AP70" s="2"/>
      <c r="AQ70" s="6"/>
      <c r="AR70" s="6" t="s">
        <v>2486</v>
      </c>
      <c r="AS70" s="6" t="s">
        <v>2527</v>
      </c>
      <c r="AT70" s="14"/>
      <c r="AU70" s="84" t="s">
        <v>2605</v>
      </c>
      <c r="AV70" s="24" t="s">
        <v>2671</v>
      </c>
      <c r="AW70" s="24" t="s">
        <v>2716</v>
      </c>
      <c r="AX70" s="6" t="s">
        <v>2786</v>
      </c>
      <c r="AY70" s="6" t="s">
        <v>2829</v>
      </c>
      <c r="AZ70" s="6" t="s">
        <v>2884</v>
      </c>
      <c r="BA70" s="6" t="s">
        <v>3051</v>
      </c>
      <c r="BB70" s="47" t="s">
        <v>2965</v>
      </c>
    </row>
    <row r="71" spans="1:55" ht="409.6" x14ac:dyDescent="0.15">
      <c r="A71" s="2">
        <v>7</v>
      </c>
      <c r="B71" s="2" t="s">
        <v>15</v>
      </c>
      <c r="C71" s="2"/>
      <c r="D71" s="6" t="s">
        <v>1116</v>
      </c>
      <c r="E71" s="2" t="s">
        <v>1052</v>
      </c>
      <c r="F71" s="24" t="s">
        <v>1193</v>
      </c>
      <c r="G71" s="24" t="s">
        <v>1146</v>
      </c>
      <c r="H71" s="6" t="s">
        <v>1232</v>
      </c>
      <c r="I71" s="24"/>
      <c r="J71" s="46" t="s">
        <v>1426</v>
      </c>
      <c r="K71" s="2"/>
      <c r="L71" s="6" t="s">
        <v>1552</v>
      </c>
      <c r="N71" s="119" t="s">
        <v>1672</v>
      </c>
      <c r="P71" s="20"/>
      <c r="Q71" s="24" t="s">
        <v>900</v>
      </c>
      <c r="R71" s="61" t="s">
        <v>915</v>
      </c>
      <c r="S71" s="24" t="s">
        <v>1808</v>
      </c>
      <c r="T71" s="24" t="s">
        <v>927</v>
      </c>
      <c r="U71" s="6" t="s">
        <v>3971</v>
      </c>
      <c r="V71" s="57" t="s">
        <v>936</v>
      </c>
      <c r="W71" s="46" t="s">
        <v>969</v>
      </c>
      <c r="X71" s="47" t="s">
        <v>953</v>
      </c>
      <c r="Y71" s="6" t="s">
        <v>4038</v>
      </c>
      <c r="Z71" s="47"/>
      <c r="AA71" s="47"/>
      <c r="AC71" s="24" t="s">
        <v>985</v>
      </c>
      <c r="AD71" s="6" t="s">
        <v>1003</v>
      </c>
      <c r="AE71" s="24"/>
      <c r="AG71" s="6" t="s">
        <v>1034</v>
      </c>
      <c r="AH71" s="6" t="s">
        <v>2009</v>
      </c>
      <c r="AI71" s="24" t="s">
        <v>2078</v>
      </c>
      <c r="AJ71" s="6" t="s">
        <v>2140</v>
      </c>
      <c r="AL71" s="47" t="s">
        <v>1022</v>
      </c>
      <c r="AM71" s="6" t="s">
        <v>4138</v>
      </c>
      <c r="AN71" s="2" t="s">
        <v>4111</v>
      </c>
      <c r="AO71" s="6" t="s">
        <v>2315</v>
      </c>
      <c r="AP71" s="6" t="s">
        <v>2399</v>
      </c>
      <c r="AQ71" s="6"/>
      <c r="AR71" s="6"/>
      <c r="AS71" s="6" t="s">
        <v>2528</v>
      </c>
      <c r="AT71" s="14"/>
      <c r="AU71" s="84" t="s">
        <v>2606</v>
      </c>
      <c r="AW71" s="24" t="s">
        <v>2717</v>
      </c>
      <c r="AX71" s="6" t="s">
        <v>2787</v>
      </c>
      <c r="AY71" s="6" t="s">
        <v>2830</v>
      </c>
      <c r="AZ71" s="6" t="s">
        <v>2885</v>
      </c>
      <c r="BA71" s="6" t="s">
        <v>3052</v>
      </c>
      <c r="BB71" s="47" t="s">
        <v>2966</v>
      </c>
    </row>
    <row r="72" spans="1:55" ht="224" x14ac:dyDescent="0.15">
      <c r="A72" s="2">
        <v>8</v>
      </c>
      <c r="B72" s="2" t="s">
        <v>16</v>
      </c>
      <c r="C72" s="2"/>
      <c r="D72" s="6"/>
      <c r="E72" s="2"/>
      <c r="F72" s="24"/>
      <c r="G72" s="24"/>
      <c r="H72" s="2"/>
      <c r="I72" s="24"/>
      <c r="J72" s="64"/>
      <c r="K72" s="2"/>
      <c r="L72" s="2"/>
      <c r="N72" s="2"/>
      <c r="P72" s="20"/>
      <c r="Q72" s="13"/>
      <c r="R72" s="13"/>
      <c r="S72" s="13"/>
      <c r="T72" s="24"/>
      <c r="V72" s="2"/>
      <c r="W72" s="63"/>
      <c r="X72" s="47"/>
      <c r="Y72" s="5"/>
      <c r="Z72" s="47"/>
      <c r="AA72" s="47"/>
      <c r="AC72" s="24"/>
      <c r="AE72" s="24"/>
      <c r="AG72" s="6"/>
      <c r="AH72" s="6" t="s">
        <v>2010</v>
      </c>
      <c r="AI72" s="24"/>
      <c r="AJ72" s="6" t="s">
        <v>2141</v>
      </c>
      <c r="AL72" s="14"/>
      <c r="AM72" s="6"/>
      <c r="AN72" s="2"/>
      <c r="AP72" s="2"/>
      <c r="AQ72" s="6"/>
      <c r="AR72" s="6"/>
      <c r="AS72" s="5"/>
      <c r="AT72" s="14"/>
      <c r="AU72" s="84"/>
      <c r="AW72" s="24"/>
      <c r="AX72" s="6"/>
      <c r="AY72" s="6"/>
      <c r="BA72" s="2"/>
      <c r="BB72" s="14"/>
    </row>
    <row r="73" spans="1:55" ht="14" x14ac:dyDescent="0.15">
      <c r="A73" s="3" t="s">
        <v>17</v>
      </c>
      <c r="B73" s="2"/>
      <c r="C73" s="2"/>
      <c r="D73" s="2"/>
      <c r="E73" s="2"/>
      <c r="F73" s="24"/>
      <c r="G73" s="24"/>
      <c r="H73" s="2"/>
      <c r="I73" s="24"/>
      <c r="J73" s="64"/>
      <c r="K73" s="2"/>
      <c r="L73" s="2"/>
      <c r="N73" s="2"/>
      <c r="P73" s="20"/>
      <c r="Q73" s="14"/>
      <c r="R73" s="14"/>
      <c r="S73" s="14"/>
      <c r="T73" s="24"/>
      <c r="V73" s="2"/>
      <c r="W73" s="63"/>
      <c r="X73" s="47"/>
      <c r="Y73" s="5"/>
      <c r="Z73" s="47"/>
      <c r="AA73" s="47"/>
      <c r="AC73" s="24"/>
      <c r="AE73" s="24"/>
      <c r="AG73" s="6"/>
      <c r="AH73" s="6"/>
      <c r="AI73" s="24"/>
      <c r="AJ73" s="6"/>
      <c r="AL73" s="14"/>
      <c r="AM73" s="2"/>
      <c r="AN73" s="2"/>
      <c r="AP73" s="2"/>
      <c r="AQ73" s="6"/>
      <c r="AR73" s="6"/>
      <c r="AS73" s="2"/>
      <c r="AT73" s="14"/>
      <c r="AU73" s="84"/>
      <c r="AW73" s="24"/>
      <c r="AX73" s="2"/>
      <c r="AY73" s="6"/>
      <c r="BA73" s="2"/>
      <c r="BB73" s="14"/>
    </row>
    <row r="74" spans="1:55" ht="409.6" x14ac:dyDescent="0.2">
      <c r="A74" s="2">
        <v>9</v>
      </c>
      <c r="B74" s="2" t="s">
        <v>18</v>
      </c>
      <c r="C74" s="2"/>
      <c r="D74" s="2"/>
      <c r="E74" s="6" t="s">
        <v>1053</v>
      </c>
      <c r="F74" s="24" t="s">
        <v>1194</v>
      </c>
      <c r="G74" s="24" t="s">
        <v>1147</v>
      </c>
      <c r="H74" s="6" t="s">
        <v>1233</v>
      </c>
      <c r="I74" s="24" t="s">
        <v>1351</v>
      </c>
      <c r="J74" s="64" t="s">
        <v>946</v>
      </c>
      <c r="K74" s="2"/>
      <c r="L74" s="6" t="s">
        <v>1553</v>
      </c>
      <c r="N74" s="119" t="s">
        <v>1673</v>
      </c>
      <c r="O74" s="6" t="s">
        <v>1711</v>
      </c>
      <c r="P74" s="9" t="s">
        <v>170</v>
      </c>
      <c r="Q74" s="13"/>
      <c r="R74" s="36" t="s">
        <v>916</v>
      </c>
      <c r="S74" s="24" t="s">
        <v>1809</v>
      </c>
      <c r="T74" s="24"/>
      <c r="U74" s="2" t="s">
        <v>946</v>
      </c>
      <c r="V74" s="38" t="s">
        <v>937</v>
      </c>
      <c r="W74" s="63"/>
      <c r="X74" s="47" t="s">
        <v>954</v>
      </c>
      <c r="Y74" s="6" t="s">
        <v>4030</v>
      </c>
      <c r="Z74" s="47"/>
      <c r="AA74" s="47" t="s">
        <v>1833</v>
      </c>
      <c r="AB74" s="6" t="s">
        <v>991</v>
      </c>
      <c r="AC74" s="24"/>
      <c r="AD74" s="6" t="s">
        <v>1004</v>
      </c>
      <c r="AE74" s="24" t="s">
        <v>1919</v>
      </c>
      <c r="AG74" s="6"/>
      <c r="AH74" s="6"/>
      <c r="AI74" s="24" t="s">
        <v>2079</v>
      </c>
      <c r="AJ74" s="6" t="s">
        <v>2142</v>
      </c>
      <c r="AK74" s="6" t="s">
        <v>1016</v>
      </c>
      <c r="AL74" s="14"/>
      <c r="AM74" s="6"/>
      <c r="AN74" s="2"/>
      <c r="AO74" s="6" t="s">
        <v>2316</v>
      </c>
      <c r="AP74" s="2"/>
      <c r="AQ74" s="6" t="s">
        <v>2447</v>
      </c>
      <c r="AR74" s="6" t="s">
        <v>2487</v>
      </c>
      <c r="AS74" s="2"/>
      <c r="AT74" s="14"/>
      <c r="AU74" s="39" t="s">
        <v>2607</v>
      </c>
      <c r="AV74" s="24" t="s">
        <v>2672</v>
      </c>
      <c r="AW74" s="24" t="s">
        <v>2718</v>
      </c>
      <c r="AX74" s="101" t="s">
        <v>2788</v>
      </c>
      <c r="AY74" s="6" t="s">
        <v>2831</v>
      </c>
      <c r="AZ74" s="6" t="s">
        <v>2886</v>
      </c>
      <c r="BA74" s="6" t="s">
        <v>3053</v>
      </c>
      <c r="BB74" s="47" t="s">
        <v>2967</v>
      </c>
      <c r="BC74" s="79" t="s">
        <v>3092</v>
      </c>
    </row>
    <row r="75" spans="1:55" x14ac:dyDescent="0.15">
      <c r="A75" s="2"/>
      <c r="B75" s="2"/>
      <c r="C75" s="2"/>
      <c r="D75" s="2"/>
      <c r="E75" s="2"/>
      <c r="F75" s="24"/>
      <c r="G75" s="24"/>
      <c r="H75" s="2"/>
      <c r="I75" s="24"/>
      <c r="J75" s="64"/>
      <c r="N75" s="2"/>
      <c r="P75" s="20"/>
      <c r="Q75" s="13"/>
      <c r="S75" s="24"/>
      <c r="U75" s="2"/>
      <c r="V75" s="2"/>
      <c r="W75" s="63"/>
      <c r="Y75" s="5"/>
      <c r="Z75" s="47"/>
      <c r="AA75" s="47"/>
      <c r="AC75" s="24"/>
      <c r="AE75" s="24"/>
      <c r="AG75" s="6"/>
      <c r="AH75" s="6"/>
      <c r="AI75" s="24"/>
      <c r="AJ75" s="6"/>
      <c r="AL75" s="14"/>
      <c r="AM75" s="2"/>
      <c r="AQ75" s="6"/>
      <c r="AR75" s="6"/>
      <c r="AS75" s="2"/>
      <c r="AT75" s="14"/>
      <c r="AU75" s="84"/>
      <c r="AV75" s="24"/>
      <c r="AW75" s="24"/>
      <c r="AX75" s="2"/>
      <c r="AY75" s="6"/>
      <c r="BB75" s="47"/>
      <c r="BC75" s="2"/>
    </row>
    <row r="76" spans="1:55" ht="409.6" thickBot="1" x14ac:dyDescent="0.25">
      <c r="A76" s="2">
        <v>10</v>
      </c>
      <c r="B76" s="2" t="s">
        <v>19</v>
      </c>
      <c r="C76" s="2"/>
      <c r="D76" s="6" t="s">
        <v>1117</v>
      </c>
      <c r="E76" s="2"/>
      <c r="F76" s="24" t="s">
        <v>1195</v>
      </c>
      <c r="G76" s="24" t="s">
        <v>1148</v>
      </c>
      <c r="H76" s="6" t="s">
        <v>1234</v>
      </c>
      <c r="I76" s="24" t="s">
        <v>1352</v>
      </c>
      <c r="J76" s="64"/>
      <c r="L76" s="2" t="s">
        <v>1554</v>
      </c>
      <c r="M76" s="38" t="s">
        <v>1624</v>
      </c>
      <c r="N76" s="2"/>
      <c r="O76" s="6" t="s">
        <v>1712</v>
      </c>
      <c r="P76" s="9" t="s">
        <v>171</v>
      </c>
      <c r="Q76" s="13"/>
      <c r="R76" s="36" t="s">
        <v>917</v>
      </c>
      <c r="S76" s="47" t="s">
        <v>3912</v>
      </c>
      <c r="T76" s="24" t="s">
        <v>928</v>
      </c>
      <c r="U76" s="2" t="s">
        <v>1045</v>
      </c>
      <c r="V76" s="38" t="s">
        <v>938</v>
      </c>
      <c r="W76" s="46" t="s">
        <v>970</v>
      </c>
      <c r="X76" s="47" t="s">
        <v>955</v>
      </c>
      <c r="Y76" s="6" t="s">
        <v>4031</v>
      </c>
      <c r="Z76" s="47"/>
      <c r="AA76" s="47" t="s">
        <v>1834</v>
      </c>
      <c r="AB76" s="6" t="s">
        <v>992</v>
      </c>
      <c r="AC76" s="24"/>
      <c r="AD76" s="6" t="s">
        <v>1005</v>
      </c>
      <c r="AE76" s="24" t="s">
        <v>1920</v>
      </c>
      <c r="AF76" s="40" t="s">
        <v>1963</v>
      </c>
      <c r="AG76" s="6" t="s">
        <v>1035</v>
      </c>
      <c r="AH76" s="6" t="s">
        <v>2011</v>
      </c>
      <c r="AI76" s="24"/>
      <c r="AJ76" s="6" t="s">
        <v>2143</v>
      </c>
      <c r="AL76" s="47" t="s">
        <v>1023</v>
      </c>
      <c r="AM76" s="6" t="s">
        <v>2221</v>
      </c>
      <c r="AN76" s="2" t="s">
        <v>2279</v>
      </c>
      <c r="AO76" s="6" t="s">
        <v>2317</v>
      </c>
      <c r="AP76" s="6" t="s">
        <v>2400</v>
      </c>
      <c r="AQ76" s="6"/>
      <c r="AR76" s="6" t="s">
        <v>2488</v>
      </c>
      <c r="AS76" s="6" t="s">
        <v>2529</v>
      </c>
      <c r="AT76" s="14"/>
      <c r="AU76" s="56" t="s">
        <v>2608</v>
      </c>
      <c r="AV76" s="24" t="s">
        <v>2673</v>
      </c>
      <c r="AW76" s="24" t="s">
        <v>2719</v>
      </c>
      <c r="AX76" s="101" t="s">
        <v>2789</v>
      </c>
      <c r="AY76" s="6" t="s">
        <v>2832</v>
      </c>
      <c r="AZ76" s="6" t="s">
        <v>2887</v>
      </c>
      <c r="BA76" s="6" t="s">
        <v>3054</v>
      </c>
      <c r="BB76" s="14"/>
      <c r="BC76" s="79" t="s">
        <v>3093</v>
      </c>
    </row>
    <row r="77" spans="1:55" ht="359" x14ac:dyDescent="0.2">
      <c r="A77" s="2">
        <v>11</v>
      </c>
      <c r="B77" s="2" t="s">
        <v>20</v>
      </c>
      <c r="C77" s="2"/>
      <c r="D77" s="2"/>
      <c r="E77" s="6" t="s">
        <v>1054</v>
      </c>
      <c r="F77" s="24" t="s">
        <v>1196</v>
      </c>
      <c r="G77" s="24" t="s">
        <v>1149</v>
      </c>
      <c r="H77" s="6" t="s">
        <v>1235</v>
      </c>
      <c r="I77" s="24" t="s">
        <v>1353</v>
      </c>
      <c r="J77" s="46" t="s">
        <v>946</v>
      </c>
      <c r="K77" s="38" t="s">
        <v>946</v>
      </c>
      <c r="L77" s="2" t="s">
        <v>946</v>
      </c>
      <c r="N77" s="119" t="s">
        <v>1674</v>
      </c>
      <c r="O77" s="6" t="s">
        <v>1713</v>
      </c>
      <c r="P77" s="10" t="s">
        <v>172</v>
      </c>
      <c r="Q77" s="24" t="s">
        <v>901</v>
      </c>
      <c r="R77" s="36" t="s">
        <v>918</v>
      </c>
      <c r="S77" s="24" t="s">
        <v>1810</v>
      </c>
      <c r="T77" s="24"/>
      <c r="U77" s="2" t="s">
        <v>946</v>
      </c>
      <c r="V77" s="38" t="s">
        <v>939</v>
      </c>
      <c r="W77" s="64" t="s">
        <v>971</v>
      </c>
      <c r="X77" s="47" t="s">
        <v>956</v>
      </c>
      <c r="Y77" s="6" t="s">
        <v>4032</v>
      </c>
      <c r="Z77" s="47" t="s">
        <v>978</v>
      </c>
      <c r="AA77" s="47" t="s">
        <v>1835</v>
      </c>
      <c r="AB77" s="2" t="s">
        <v>993</v>
      </c>
      <c r="AC77" s="24" t="s">
        <v>986</v>
      </c>
      <c r="AD77" s="6" t="s">
        <v>1006</v>
      </c>
      <c r="AE77" s="24" t="s">
        <v>1921</v>
      </c>
      <c r="AF77" s="6" t="s">
        <v>1964</v>
      </c>
      <c r="AG77" s="6" t="s">
        <v>1036</v>
      </c>
      <c r="AH77" s="6" t="s">
        <v>2012</v>
      </c>
      <c r="AI77" s="24" t="s">
        <v>2080</v>
      </c>
      <c r="AJ77" s="6" t="s">
        <v>2144</v>
      </c>
      <c r="AK77" s="6" t="s">
        <v>1017</v>
      </c>
      <c r="AL77" s="47" t="s">
        <v>1024</v>
      </c>
      <c r="AM77" s="6" t="s">
        <v>2222</v>
      </c>
      <c r="AN77" s="2" t="s">
        <v>4112</v>
      </c>
      <c r="AO77" s="6" t="s">
        <v>2318</v>
      </c>
      <c r="AP77" s="6" t="s">
        <v>2401</v>
      </c>
      <c r="AQ77" s="6"/>
      <c r="AR77" s="6" t="s">
        <v>2489</v>
      </c>
      <c r="AS77" s="6" t="s">
        <v>2530</v>
      </c>
      <c r="AT77" s="14"/>
      <c r="AU77" s="2" t="s">
        <v>2607</v>
      </c>
      <c r="AV77" s="112" t="s">
        <v>2674</v>
      </c>
      <c r="AW77" s="24" t="s">
        <v>2720</v>
      </c>
      <c r="AX77" s="101" t="s">
        <v>2790</v>
      </c>
      <c r="AY77" s="6" t="s">
        <v>2833</v>
      </c>
      <c r="AZ77" s="6" t="s">
        <v>2888</v>
      </c>
      <c r="BA77" s="6" t="s">
        <v>3055</v>
      </c>
      <c r="BB77" s="47" t="s">
        <v>2968</v>
      </c>
      <c r="BC77" s="79" t="s">
        <v>3094</v>
      </c>
    </row>
    <row r="78" spans="1:55" ht="253" thickBot="1" x14ac:dyDescent="0.2">
      <c r="A78" s="2">
        <v>12</v>
      </c>
      <c r="B78" s="2" t="s">
        <v>0</v>
      </c>
      <c r="C78" s="2"/>
      <c r="D78" s="2"/>
      <c r="E78" s="2"/>
      <c r="F78" s="24"/>
      <c r="G78" s="24"/>
      <c r="H78" s="2"/>
      <c r="I78" s="24"/>
      <c r="J78" s="64"/>
      <c r="N78" s="2"/>
      <c r="P78" s="20"/>
      <c r="Q78" s="14"/>
      <c r="R78" s="14"/>
      <c r="S78" s="14"/>
      <c r="T78" s="24"/>
      <c r="U78" s="2"/>
      <c r="V78" s="2"/>
      <c r="W78" s="63"/>
      <c r="X78" s="47"/>
      <c r="Y78" s="5"/>
      <c r="Z78" s="47"/>
      <c r="AA78" s="47"/>
      <c r="AB78" s="5"/>
      <c r="AC78" s="24"/>
      <c r="AE78" s="24"/>
      <c r="AG78" s="6" t="s">
        <v>749</v>
      </c>
      <c r="AH78" s="6" t="s">
        <v>2013</v>
      </c>
      <c r="AI78" s="24"/>
      <c r="AJ78" s="6" t="s">
        <v>2145</v>
      </c>
      <c r="AL78" s="47"/>
      <c r="AM78" s="6" t="s">
        <v>749</v>
      </c>
      <c r="AN78" s="2"/>
      <c r="AQ78" s="6"/>
      <c r="AR78" s="6"/>
      <c r="AS78" s="2"/>
      <c r="AT78" s="14"/>
      <c r="AU78" s="84"/>
      <c r="AV78" s="80"/>
      <c r="AW78" s="24"/>
      <c r="AX78" s="6"/>
      <c r="AY78" s="6"/>
      <c r="BB78" s="14"/>
      <c r="BC78" s="2"/>
    </row>
    <row r="79" spans="1:55" ht="224" x14ac:dyDescent="0.15">
      <c r="A79" s="2">
        <v>13</v>
      </c>
      <c r="B79" s="2" t="s">
        <v>1</v>
      </c>
      <c r="C79" s="2"/>
      <c r="D79" s="6" t="s">
        <v>1118</v>
      </c>
      <c r="E79" s="2"/>
      <c r="F79" s="24"/>
      <c r="G79" s="24"/>
      <c r="H79" s="2"/>
      <c r="I79" s="24"/>
      <c r="J79" s="64"/>
      <c r="M79" s="38" t="s">
        <v>1625</v>
      </c>
      <c r="N79" s="2"/>
      <c r="O79" s="6" t="s">
        <v>1714</v>
      </c>
      <c r="P79" s="20"/>
      <c r="Q79" s="24" t="s">
        <v>902</v>
      </c>
      <c r="R79" s="36" t="s">
        <v>919</v>
      </c>
      <c r="S79" s="24" t="s">
        <v>1811</v>
      </c>
      <c r="T79" s="24"/>
      <c r="U79" s="2"/>
      <c r="V79" s="2"/>
      <c r="W79" s="63"/>
      <c r="X79" s="47" t="s">
        <v>957</v>
      </c>
      <c r="Y79" s="5"/>
      <c r="Z79" s="47"/>
      <c r="AA79" s="47"/>
      <c r="AB79" s="2" t="s">
        <v>994</v>
      </c>
      <c r="AC79" s="24"/>
      <c r="AE79" s="24"/>
      <c r="AF79" s="6" t="s">
        <v>1965</v>
      </c>
      <c r="AG79" s="6"/>
      <c r="AH79" s="6"/>
      <c r="AI79" s="24" t="s">
        <v>2079</v>
      </c>
      <c r="AJ79" s="6" t="s">
        <v>2146</v>
      </c>
      <c r="AL79" s="47"/>
      <c r="AM79" s="6"/>
      <c r="AN79" s="2"/>
      <c r="AQ79" s="6"/>
      <c r="AR79" s="6"/>
      <c r="AS79" s="2"/>
      <c r="AT79" s="14"/>
      <c r="AU79" s="84"/>
      <c r="AW79" s="24"/>
      <c r="AX79" s="6"/>
      <c r="AY79" s="6"/>
      <c r="BB79" s="14"/>
      <c r="BC79" s="2"/>
    </row>
    <row r="80" spans="1:55" ht="409.6" x14ac:dyDescent="0.2">
      <c r="A80" s="2">
        <v>14</v>
      </c>
      <c r="B80" s="2" t="s">
        <v>2</v>
      </c>
      <c r="C80" s="2"/>
      <c r="D80" s="2"/>
      <c r="E80" s="6" t="s">
        <v>1055</v>
      </c>
      <c r="F80" s="24"/>
      <c r="G80" s="24"/>
      <c r="H80" s="2"/>
      <c r="I80" s="24" t="s">
        <v>1354</v>
      </c>
      <c r="J80" s="64"/>
      <c r="K80" s="38" t="s">
        <v>1517</v>
      </c>
      <c r="N80" s="119" t="s">
        <v>1675</v>
      </c>
      <c r="P80" s="20"/>
      <c r="Q80" s="24" t="s">
        <v>903</v>
      </c>
      <c r="R80" s="13"/>
      <c r="S80" s="24" t="s">
        <v>1812</v>
      </c>
      <c r="T80" s="24"/>
      <c r="U80" s="2"/>
      <c r="V80" s="38" t="s">
        <v>940</v>
      </c>
      <c r="W80" s="63"/>
      <c r="X80" s="47" t="s">
        <v>958</v>
      </c>
      <c r="Y80" s="5"/>
      <c r="Z80" s="47"/>
      <c r="AA80" s="47" t="s">
        <v>1836</v>
      </c>
      <c r="AB80" s="6" t="s">
        <v>995</v>
      </c>
      <c r="AC80" s="24" t="s">
        <v>987</v>
      </c>
      <c r="AE80" s="24"/>
      <c r="AG80" s="6" t="s">
        <v>1037</v>
      </c>
      <c r="AH80" s="79" t="s">
        <v>2014</v>
      </c>
      <c r="AI80" s="24"/>
      <c r="AJ80" s="6" t="s">
        <v>2147</v>
      </c>
      <c r="AL80" s="47" t="s">
        <v>1025</v>
      </c>
      <c r="AM80" s="6" t="s">
        <v>749</v>
      </c>
      <c r="AN80" s="2"/>
      <c r="AQ80" s="6"/>
      <c r="AR80" s="6"/>
      <c r="AS80" s="6" t="s">
        <v>2223</v>
      </c>
      <c r="AT80" s="14"/>
      <c r="AU80" s="84" t="s">
        <v>946</v>
      </c>
      <c r="AV80" s="2" t="s">
        <v>2675</v>
      </c>
      <c r="AW80" s="24"/>
      <c r="AX80" s="101" t="s">
        <v>2791</v>
      </c>
      <c r="AY80" s="6"/>
      <c r="AZ80" s="6" t="s">
        <v>2889</v>
      </c>
      <c r="BB80" s="47" t="s">
        <v>2969</v>
      </c>
      <c r="BC80" s="2"/>
    </row>
    <row r="81" spans="1:55" ht="56" x14ac:dyDescent="0.15">
      <c r="A81" s="2" t="s">
        <v>28</v>
      </c>
      <c r="B81" s="2" t="s">
        <v>3</v>
      </c>
      <c r="C81" s="2"/>
      <c r="D81" s="2"/>
      <c r="E81" s="2"/>
      <c r="F81" s="24"/>
      <c r="G81" s="24"/>
      <c r="H81" s="2"/>
      <c r="I81" s="24"/>
      <c r="J81" s="64"/>
      <c r="N81" s="2"/>
      <c r="P81" s="20"/>
      <c r="Q81" s="13"/>
      <c r="R81" s="13"/>
      <c r="S81" s="13"/>
      <c r="T81" s="24"/>
      <c r="U81" s="2"/>
      <c r="V81" s="2"/>
      <c r="W81" s="63"/>
      <c r="X81" s="47"/>
      <c r="Y81" s="5"/>
      <c r="Z81" s="47"/>
      <c r="AA81" s="47"/>
      <c r="AC81" s="24"/>
      <c r="AE81" s="24"/>
      <c r="AG81" s="6"/>
      <c r="AH81" s="6"/>
      <c r="AI81" s="24"/>
      <c r="AJ81" s="6"/>
      <c r="AL81" s="47"/>
      <c r="AM81" s="38" t="s">
        <v>2224</v>
      </c>
      <c r="AN81" s="2"/>
      <c r="AQ81" s="6"/>
      <c r="AR81" s="6"/>
      <c r="AS81" s="2"/>
      <c r="AT81" s="14"/>
      <c r="AU81" s="84"/>
      <c r="AW81" s="24"/>
      <c r="AX81" s="2"/>
      <c r="AY81" s="6"/>
      <c r="BB81" s="14"/>
      <c r="BC81" s="2"/>
    </row>
    <row r="82" spans="1:55" ht="409.6" thickBot="1" x14ac:dyDescent="0.25">
      <c r="A82" s="2">
        <v>15</v>
      </c>
      <c r="B82" s="2" t="s">
        <v>25</v>
      </c>
      <c r="C82" s="2"/>
      <c r="D82" s="6" t="s">
        <v>1119</v>
      </c>
      <c r="E82" s="6" t="s">
        <v>1056</v>
      </c>
      <c r="F82" s="24"/>
      <c r="G82" s="24" t="s">
        <v>1150</v>
      </c>
      <c r="H82" s="6" t="s">
        <v>1236</v>
      </c>
      <c r="I82" s="24" t="s">
        <v>1355</v>
      </c>
      <c r="J82" s="46" t="s">
        <v>946</v>
      </c>
      <c r="K82" s="38" t="s">
        <v>946</v>
      </c>
      <c r="L82" s="2" t="s">
        <v>946</v>
      </c>
      <c r="M82" s="2" t="s">
        <v>1626</v>
      </c>
      <c r="N82" s="119" t="s">
        <v>1676</v>
      </c>
      <c r="O82" s="6" t="s">
        <v>1715</v>
      </c>
      <c r="P82" s="10" t="s">
        <v>173</v>
      </c>
      <c r="Q82" s="24" t="s">
        <v>904</v>
      </c>
      <c r="R82" s="13"/>
      <c r="S82" s="24" t="s">
        <v>1813</v>
      </c>
      <c r="T82" s="24" t="s">
        <v>929</v>
      </c>
      <c r="U82" s="2" t="s">
        <v>1046</v>
      </c>
      <c r="V82" s="38" t="s">
        <v>941</v>
      </c>
      <c r="W82" s="46" t="s">
        <v>972</v>
      </c>
      <c r="X82" s="47" t="s">
        <v>959</v>
      </c>
      <c r="Y82" s="6" t="s">
        <v>4033</v>
      </c>
      <c r="Z82" s="47"/>
      <c r="AA82" s="47" t="s">
        <v>1837</v>
      </c>
      <c r="AB82" s="6" t="s">
        <v>996</v>
      </c>
      <c r="AC82" s="24" t="s">
        <v>987</v>
      </c>
      <c r="AD82" s="6" t="s">
        <v>1007</v>
      </c>
      <c r="AE82" s="24"/>
      <c r="AF82" s="6" t="s">
        <v>1966</v>
      </c>
      <c r="AG82" s="6" t="s">
        <v>1038</v>
      </c>
      <c r="AH82" s="6" t="s">
        <v>2015</v>
      </c>
      <c r="AI82" s="24" t="s">
        <v>2081</v>
      </c>
      <c r="AJ82" s="6" t="s">
        <v>2148</v>
      </c>
      <c r="AK82" s="6" t="s">
        <v>1018</v>
      </c>
      <c r="AL82" s="47" t="s">
        <v>1026</v>
      </c>
      <c r="AM82" s="2"/>
      <c r="AN82" s="2"/>
      <c r="AO82" s="6" t="s">
        <v>2319</v>
      </c>
      <c r="AP82" s="6" t="s">
        <v>2402</v>
      </c>
      <c r="AQ82" s="6"/>
      <c r="AR82" s="6"/>
      <c r="AS82" s="6" t="s">
        <v>2531</v>
      </c>
      <c r="AT82" s="47" t="s">
        <v>1026</v>
      </c>
      <c r="AU82" s="2" t="s">
        <v>2609</v>
      </c>
      <c r="AV82" s="35" t="s">
        <v>2676</v>
      </c>
      <c r="AW82" s="24" t="s">
        <v>2721</v>
      </c>
      <c r="AX82" s="101" t="s">
        <v>2792</v>
      </c>
      <c r="AY82" s="6" t="s">
        <v>2834</v>
      </c>
      <c r="AZ82" s="6" t="s">
        <v>2890</v>
      </c>
      <c r="BA82" s="6" t="s">
        <v>3056</v>
      </c>
      <c r="BB82" s="24" t="s">
        <v>4128</v>
      </c>
      <c r="BC82" s="6" t="s">
        <v>3095</v>
      </c>
    </row>
    <row r="83" spans="1:55" ht="409.6" thickBot="1" x14ac:dyDescent="0.2">
      <c r="A83" s="2">
        <v>16</v>
      </c>
      <c r="B83" s="2" t="s">
        <v>26</v>
      </c>
      <c r="C83" s="2"/>
      <c r="D83" s="6" t="s">
        <v>1120</v>
      </c>
      <c r="E83" s="2"/>
      <c r="F83" s="24" t="s">
        <v>1197</v>
      </c>
      <c r="G83" s="24" t="s">
        <v>1151</v>
      </c>
      <c r="H83" s="2"/>
      <c r="I83" s="24" t="s">
        <v>1356</v>
      </c>
      <c r="J83" s="46" t="s">
        <v>946</v>
      </c>
      <c r="K83" s="38" t="s">
        <v>946</v>
      </c>
      <c r="L83" s="2" t="s">
        <v>1555</v>
      </c>
      <c r="M83" s="65" t="s">
        <v>1627</v>
      </c>
      <c r="P83" s="10" t="s">
        <v>174</v>
      </c>
      <c r="Q83" s="24" t="s">
        <v>905</v>
      </c>
      <c r="R83" s="13"/>
      <c r="S83" s="24" t="s">
        <v>1814</v>
      </c>
      <c r="T83" s="24" t="s">
        <v>929</v>
      </c>
      <c r="U83" s="2"/>
      <c r="V83" s="2"/>
      <c r="W83" s="63"/>
      <c r="X83" s="47"/>
      <c r="Y83" s="6" t="s">
        <v>4034</v>
      </c>
      <c r="Z83" s="47"/>
      <c r="AA83" s="47" t="s">
        <v>1838</v>
      </c>
      <c r="AB83" s="6" t="s">
        <v>995</v>
      </c>
      <c r="AC83" s="24" t="s">
        <v>987</v>
      </c>
      <c r="AE83" s="24" t="s">
        <v>1922</v>
      </c>
      <c r="AF83" s="6" t="s">
        <v>1967</v>
      </c>
      <c r="AG83" s="6"/>
      <c r="AH83" s="6" t="s">
        <v>2016</v>
      </c>
      <c r="AI83" s="24"/>
      <c r="AJ83" s="6" t="s">
        <v>2149</v>
      </c>
      <c r="AL83" s="47"/>
      <c r="AM83" s="6"/>
      <c r="AN83" s="2"/>
      <c r="AO83" s="2" t="s">
        <v>2320</v>
      </c>
      <c r="AP83" s="6" t="s">
        <v>2403</v>
      </c>
      <c r="AQ83" s="6"/>
      <c r="AR83" s="6" t="s">
        <v>2490</v>
      </c>
      <c r="AS83" s="6" t="s">
        <v>2532</v>
      </c>
      <c r="AT83" s="14"/>
      <c r="AU83" s="39" t="s">
        <v>946</v>
      </c>
      <c r="AV83" s="35" t="s">
        <v>2677</v>
      </c>
      <c r="AW83" s="24" t="s">
        <v>2722</v>
      </c>
      <c r="AX83" s="38" t="s">
        <v>2793</v>
      </c>
      <c r="AY83" s="6"/>
      <c r="AZ83" s="6" t="s">
        <v>2891</v>
      </c>
      <c r="BB83" s="47" t="s">
        <v>4129</v>
      </c>
      <c r="BC83" s="2"/>
    </row>
    <row r="84" spans="1:55" ht="409.6" thickBot="1" x14ac:dyDescent="0.2">
      <c r="A84" s="2">
        <v>17</v>
      </c>
      <c r="B84" s="2" t="s">
        <v>27</v>
      </c>
      <c r="C84" s="2"/>
      <c r="D84" s="6" t="s">
        <v>1121</v>
      </c>
      <c r="E84" s="2"/>
      <c r="F84" s="24"/>
      <c r="G84" s="24" t="s">
        <v>1152</v>
      </c>
      <c r="H84" s="2"/>
      <c r="I84" s="24" t="s">
        <v>1357</v>
      </c>
      <c r="J84" s="64"/>
      <c r="L84" s="2" t="s">
        <v>1556</v>
      </c>
      <c r="M84" s="38" t="s">
        <v>1628</v>
      </c>
      <c r="P84" s="20"/>
      <c r="Q84" s="13"/>
      <c r="R84" s="60" t="s">
        <v>920</v>
      </c>
      <c r="S84" s="13"/>
      <c r="T84" s="24"/>
      <c r="U84" s="2"/>
      <c r="V84" s="2"/>
      <c r="W84" s="63"/>
      <c r="X84" s="47"/>
      <c r="Y84" s="5"/>
      <c r="Z84" s="47"/>
      <c r="AA84" s="47"/>
      <c r="AB84" s="5"/>
      <c r="AC84" s="24"/>
      <c r="AE84" s="24"/>
      <c r="AF84" s="6" t="s">
        <v>1968</v>
      </c>
      <c r="AG84" s="6"/>
      <c r="AH84" s="6" t="s">
        <v>2017</v>
      </c>
      <c r="AI84" s="24"/>
      <c r="AJ84" s="6" t="s">
        <v>4094</v>
      </c>
      <c r="AL84" s="47"/>
      <c r="AN84" s="2" t="s">
        <v>4113</v>
      </c>
      <c r="AQ84" s="6"/>
      <c r="AR84" s="6"/>
      <c r="AS84" s="6" t="s">
        <v>2533</v>
      </c>
      <c r="AT84" s="14"/>
      <c r="AU84" s="84"/>
      <c r="AV84" s="35" t="s">
        <v>2677</v>
      </c>
      <c r="AW84" s="24" t="s">
        <v>2723</v>
      </c>
      <c r="AX84" s="6"/>
      <c r="AY84" s="6"/>
      <c r="BA84" s="38" t="s">
        <v>3057</v>
      </c>
      <c r="BB84" s="14"/>
      <c r="BC84" s="2"/>
    </row>
    <row r="85" spans="1:55" ht="409.6" thickBot="1" x14ac:dyDescent="0.25">
      <c r="A85" s="2">
        <v>18</v>
      </c>
      <c r="B85" s="2" t="s">
        <v>4</v>
      </c>
      <c r="C85" s="2"/>
      <c r="D85" s="6" t="s">
        <v>1122</v>
      </c>
      <c r="E85" s="2"/>
      <c r="F85" s="24"/>
      <c r="G85" s="24" t="s">
        <v>1153</v>
      </c>
      <c r="H85" s="2"/>
      <c r="I85" s="24" t="s">
        <v>1358</v>
      </c>
      <c r="J85" s="64"/>
      <c r="K85" s="38" t="s">
        <v>946</v>
      </c>
      <c r="N85" s="2" t="s">
        <v>4127</v>
      </c>
      <c r="P85" s="20"/>
      <c r="Q85" s="24" t="s">
        <v>906</v>
      </c>
      <c r="R85" s="24"/>
      <c r="S85" s="13"/>
      <c r="T85" s="24"/>
      <c r="U85" s="2"/>
      <c r="V85" s="38" t="s">
        <v>942</v>
      </c>
      <c r="W85" s="63"/>
      <c r="X85" s="47"/>
      <c r="Y85" s="5"/>
      <c r="Z85" s="47"/>
      <c r="AA85" s="47" t="s">
        <v>1839</v>
      </c>
      <c r="AB85" s="86" t="s">
        <v>997</v>
      </c>
      <c r="AC85" s="24"/>
      <c r="AE85" s="24"/>
      <c r="AF85" s="40" t="s">
        <v>1969</v>
      </c>
      <c r="AG85" s="6"/>
      <c r="AH85" s="6"/>
      <c r="AI85" s="24"/>
      <c r="AJ85" s="6" t="s">
        <v>2150</v>
      </c>
      <c r="AL85" s="47" t="s">
        <v>1027</v>
      </c>
      <c r="AM85" s="98" t="s">
        <v>2225</v>
      </c>
      <c r="AN85" s="2"/>
      <c r="AO85" s="6" t="s">
        <v>2321</v>
      </c>
      <c r="AP85" s="6" t="s">
        <v>2404</v>
      </c>
      <c r="AQ85" s="6" t="s">
        <v>2448</v>
      </c>
      <c r="AR85" s="6"/>
      <c r="AS85" s="2"/>
      <c r="AT85" s="47" t="s">
        <v>2577</v>
      </c>
      <c r="AU85" s="84" t="s">
        <v>2610</v>
      </c>
      <c r="AV85" s="66" t="s">
        <v>2678</v>
      </c>
      <c r="AW85" s="24"/>
      <c r="AX85" s="6"/>
      <c r="AY85" s="6"/>
      <c r="AZ85" s="6" t="s">
        <v>2892</v>
      </c>
      <c r="BA85" s="38" t="s">
        <v>3058</v>
      </c>
      <c r="BB85" s="47" t="s">
        <v>2970</v>
      </c>
      <c r="BC85" s="79" t="s">
        <v>3096</v>
      </c>
    </row>
    <row r="86" spans="1:55" ht="409.6" x14ac:dyDescent="0.15">
      <c r="A86" s="2">
        <v>19</v>
      </c>
      <c r="B86" s="2" t="s">
        <v>24</v>
      </c>
      <c r="C86" s="2"/>
      <c r="D86" s="2" t="s">
        <v>1123</v>
      </c>
      <c r="E86" s="6" t="s">
        <v>1057</v>
      </c>
      <c r="F86" s="24" t="s">
        <v>1198</v>
      </c>
      <c r="G86" s="24" t="s">
        <v>1154</v>
      </c>
      <c r="H86" s="6" t="s">
        <v>1237</v>
      </c>
      <c r="I86" s="24" t="s">
        <v>1359</v>
      </c>
      <c r="J86" s="73" t="s">
        <v>1427</v>
      </c>
      <c r="K86" s="38" t="s">
        <v>1517</v>
      </c>
      <c r="L86" s="2" t="s">
        <v>1557</v>
      </c>
      <c r="N86" s="119" t="s">
        <v>1677</v>
      </c>
      <c r="O86" s="6" t="s">
        <v>1716</v>
      </c>
      <c r="P86" s="21" t="s">
        <v>175</v>
      </c>
      <c r="Q86" s="24" t="s">
        <v>906</v>
      </c>
      <c r="R86" s="14"/>
      <c r="S86" s="14"/>
      <c r="T86" s="24"/>
      <c r="U86" s="2"/>
      <c r="V86" s="38" t="s">
        <v>943</v>
      </c>
      <c r="W86" s="63"/>
      <c r="X86" s="47" t="s">
        <v>960</v>
      </c>
      <c r="Y86" s="158" t="s">
        <v>4035</v>
      </c>
      <c r="Z86" s="47"/>
      <c r="AA86" s="47" t="s">
        <v>1840</v>
      </c>
      <c r="AB86" s="86" t="s">
        <v>998</v>
      </c>
      <c r="AC86" s="24"/>
      <c r="AE86" s="24" t="s">
        <v>1923</v>
      </c>
      <c r="AF86" s="40" t="s">
        <v>1970</v>
      </c>
      <c r="AG86" s="6"/>
      <c r="AH86" s="6"/>
      <c r="AI86" s="24" t="s">
        <v>2082</v>
      </c>
      <c r="AJ86" s="6" t="s">
        <v>2151</v>
      </c>
      <c r="AL86" s="47"/>
      <c r="AM86" s="99" t="s">
        <v>2226</v>
      </c>
      <c r="AN86" s="2" t="s">
        <v>2280</v>
      </c>
      <c r="AQ86" s="6"/>
      <c r="AR86" s="6"/>
      <c r="AS86" s="2"/>
      <c r="AT86" s="47" t="s">
        <v>2578</v>
      </c>
      <c r="AU86" s="40" t="s">
        <v>2611</v>
      </c>
      <c r="AW86" s="24" t="s">
        <v>2724</v>
      </c>
      <c r="AX86" s="6"/>
      <c r="AY86" s="6"/>
      <c r="AZ86" s="40" t="s">
        <v>2893</v>
      </c>
      <c r="BA86" s="6" t="s">
        <v>3059</v>
      </c>
      <c r="BB86" s="14"/>
      <c r="BC86" s="6" t="s">
        <v>3097</v>
      </c>
    </row>
    <row r="87" spans="1:55" ht="29" thickBot="1" x14ac:dyDescent="0.2">
      <c r="A87" s="3" t="s">
        <v>29</v>
      </c>
      <c r="B87" s="2"/>
      <c r="C87" s="2"/>
      <c r="D87" s="2"/>
      <c r="E87" s="2"/>
      <c r="F87" s="24"/>
      <c r="G87" s="24"/>
      <c r="H87" s="2"/>
      <c r="I87" s="24"/>
      <c r="J87" s="64"/>
      <c r="N87" s="2"/>
      <c r="P87" s="20"/>
      <c r="Q87" s="14"/>
      <c r="R87" s="14"/>
      <c r="S87" s="14"/>
      <c r="T87" s="24"/>
      <c r="U87" s="2"/>
      <c r="V87" s="2"/>
      <c r="W87" s="63"/>
      <c r="X87" s="47"/>
      <c r="Y87" s="5"/>
      <c r="Z87" s="47"/>
      <c r="AA87" s="47"/>
      <c r="AC87" s="24"/>
      <c r="AE87" s="24"/>
      <c r="AG87" s="6"/>
      <c r="AH87" s="6"/>
      <c r="AI87" s="24"/>
      <c r="AJ87" s="6"/>
      <c r="AL87" s="47"/>
      <c r="AM87" s="100"/>
      <c r="AN87" s="2"/>
      <c r="AQ87" s="6"/>
      <c r="AR87" s="6"/>
      <c r="AS87" s="2"/>
      <c r="AT87" s="14"/>
      <c r="AU87" s="84"/>
      <c r="AW87" s="24"/>
      <c r="AX87" s="2"/>
      <c r="AY87" s="6"/>
      <c r="BB87" s="14"/>
    </row>
    <row r="88" spans="1:55" ht="409.6" thickBot="1" x14ac:dyDescent="0.25">
      <c r="A88" s="2">
        <v>20</v>
      </c>
      <c r="B88" s="2" t="s">
        <v>30</v>
      </c>
      <c r="C88" s="2"/>
      <c r="D88" s="2" t="s">
        <v>1124</v>
      </c>
      <c r="E88" s="6" t="s">
        <v>1058</v>
      </c>
      <c r="F88" s="24"/>
      <c r="G88" s="24" t="s">
        <v>1155</v>
      </c>
      <c r="H88" s="6" t="s">
        <v>1238</v>
      </c>
      <c r="I88" s="24" t="s">
        <v>1360</v>
      </c>
      <c r="J88" s="6" t="s">
        <v>3156</v>
      </c>
      <c r="K88" s="6" t="s">
        <v>1518</v>
      </c>
      <c r="L88" s="2" t="s">
        <v>1558</v>
      </c>
      <c r="M88" s="66" t="s">
        <v>1629</v>
      </c>
      <c r="N88" s="2"/>
      <c r="O88" s="6" t="s">
        <v>1717</v>
      </c>
      <c r="P88" s="10" t="s">
        <v>176</v>
      </c>
      <c r="Q88" s="24" t="s">
        <v>907</v>
      </c>
      <c r="R88" s="24" t="s">
        <v>921</v>
      </c>
      <c r="S88" s="24" t="s">
        <v>1815</v>
      </c>
      <c r="T88" s="24" t="s">
        <v>930</v>
      </c>
      <c r="U88" s="2" t="s">
        <v>1047</v>
      </c>
      <c r="V88" s="2" t="s">
        <v>944</v>
      </c>
      <c r="W88" s="63"/>
      <c r="X88" s="47" t="s">
        <v>961</v>
      </c>
      <c r="Y88" s="6" t="s">
        <v>947</v>
      </c>
      <c r="Z88" s="47" t="s">
        <v>979</v>
      </c>
      <c r="AA88" s="47" t="s">
        <v>1841</v>
      </c>
      <c r="AB88" s="88" t="s">
        <v>999</v>
      </c>
      <c r="AC88" s="24" t="s">
        <v>988</v>
      </c>
      <c r="AD88" s="6" t="s">
        <v>1008</v>
      </c>
      <c r="AE88" s="24"/>
      <c r="AF88" s="6" t="s">
        <v>1971</v>
      </c>
      <c r="AG88" s="6" t="s">
        <v>1039</v>
      </c>
      <c r="AH88" s="6" t="s">
        <v>749</v>
      </c>
      <c r="AI88" s="24" t="s">
        <v>2083</v>
      </c>
      <c r="AJ88" s="6" t="s">
        <v>2152</v>
      </c>
      <c r="AK88" s="87"/>
      <c r="AL88" s="47" t="s">
        <v>1028</v>
      </c>
      <c r="AM88" s="98" t="s">
        <v>2227</v>
      </c>
      <c r="AN88" s="2" t="s">
        <v>2281</v>
      </c>
      <c r="AO88" s="6" t="s">
        <v>2322</v>
      </c>
      <c r="AP88" s="6" t="s">
        <v>2405</v>
      </c>
      <c r="AQ88" s="6"/>
      <c r="AR88" s="6" t="s">
        <v>2491</v>
      </c>
      <c r="AS88" s="6" t="s">
        <v>2534</v>
      </c>
      <c r="AT88" s="47" t="s">
        <v>2579</v>
      </c>
      <c r="AU88" s="82" t="s">
        <v>2612</v>
      </c>
      <c r="AW88" s="24" t="s">
        <v>2725</v>
      </c>
      <c r="AX88" s="101" t="s">
        <v>2794</v>
      </c>
      <c r="AY88" s="6" t="s">
        <v>2835</v>
      </c>
      <c r="AZ88" s="6" t="s">
        <v>2894</v>
      </c>
      <c r="BA88" s="6" t="s">
        <v>3060</v>
      </c>
      <c r="BB88" s="47" t="s">
        <v>2971</v>
      </c>
      <c r="BC88" s="6" t="s">
        <v>3098</v>
      </c>
    </row>
    <row r="89" spans="1:55" ht="409.6" x14ac:dyDescent="0.2">
      <c r="A89" s="2">
        <v>21</v>
      </c>
      <c r="B89" s="2" t="s">
        <v>31</v>
      </c>
      <c r="C89" s="2"/>
      <c r="D89" s="2" t="s">
        <v>1124</v>
      </c>
      <c r="E89" s="2"/>
      <c r="F89" s="24"/>
      <c r="G89" s="24" t="s">
        <v>1156</v>
      </c>
      <c r="H89" s="6" t="s">
        <v>1239</v>
      </c>
      <c r="I89" s="24" t="s">
        <v>1361</v>
      </c>
      <c r="J89" s="64" t="s">
        <v>1428</v>
      </c>
      <c r="K89" s="2" t="s">
        <v>1518</v>
      </c>
      <c r="L89" s="2" t="s">
        <v>1559</v>
      </c>
      <c r="N89" s="2"/>
      <c r="O89" s="6" t="s">
        <v>1718</v>
      </c>
      <c r="P89" s="20"/>
      <c r="Q89" s="33" t="s">
        <v>908</v>
      </c>
      <c r="R89" s="13"/>
      <c r="S89" s="24"/>
      <c r="T89" s="24" t="s">
        <v>931</v>
      </c>
      <c r="U89" s="2"/>
      <c r="V89" s="2"/>
      <c r="W89" s="63"/>
      <c r="X89" s="47" t="s">
        <v>962</v>
      </c>
      <c r="Y89" s="158" t="s">
        <v>948</v>
      </c>
      <c r="Z89" s="47" t="s">
        <v>980</v>
      </c>
      <c r="AA89" s="47"/>
      <c r="AB89" s="5"/>
      <c r="AC89" s="24"/>
      <c r="AD89" s="6" t="s">
        <v>1009</v>
      </c>
      <c r="AE89" s="24"/>
      <c r="AG89" s="6" t="s">
        <v>1040</v>
      </c>
      <c r="AH89" s="6" t="s">
        <v>749</v>
      </c>
      <c r="AI89" s="24"/>
      <c r="AJ89" s="6" t="s">
        <v>2153</v>
      </c>
      <c r="AL89" s="14"/>
      <c r="AM89" s="101" t="s">
        <v>2228</v>
      </c>
      <c r="AN89" s="2" t="s">
        <v>2282</v>
      </c>
      <c r="AO89" s="6" t="s">
        <v>2323</v>
      </c>
      <c r="AQ89" s="6"/>
      <c r="AR89" s="6"/>
      <c r="AS89" s="2"/>
      <c r="AT89" s="14"/>
      <c r="AU89" s="84"/>
      <c r="AW89" s="24"/>
      <c r="AX89" s="6"/>
      <c r="AY89" s="6" t="s">
        <v>2836</v>
      </c>
      <c r="BB89" s="47" t="s">
        <v>2972</v>
      </c>
      <c r="BC89" s="39" t="s">
        <v>3099</v>
      </c>
    </row>
    <row r="90" spans="1:55" ht="29" thickBot="1" x14ac:dyDescent="0.2">
      <c r="A90" s="3" t="s">
        <v>32</v>
      </c>
      <c r="B90" s="2"/>
      <c r="C90" s="2"/>
      <c r="D90" s="2"/>
      <c r="E90" s="2"/>
      <c r="F90" s="24"/>
      <c r="G90" s="24"/>
      <c r="H90" s="2"/>
      <c r="I90" s="24"/>
      <c r="J90" s="64"/>
      <c r="N90" s="2"/>
      <c r="P90" s="20"/>
      <c r="Q90" s="14"/>
      <c r="R90" s="14"/>
      <c r="S90" s="14"/>
      <c r="T90" s="24"/>
      <c r="U90" s="2"/>
      <c r="V90" s="2"/>
      <c r="W90" s="63"/>
      <c r="X90" s="47"/>
      <c r="Y90" s="5"/>
      <c r="Z90" s="47"/>
      <c r="AA90" s="47"/>
      <c r="AC90" s="24"/>
      <c r="AE90" s="24"/>
      <c r="AG90" s="6"/>
      <c r="AH90" s="6" t="s">
        <v>749</v>
      </c>
      <c r="AI90" s="24"/>
      <c r="AJ90" s="6"/>
      <c r="AL90" s="14"/>
      <c r="AM90" s="6"/>
      <c r="AN90" s="2"/>
      <c r="AQ90" s="6"/>
      <c r="AR90" s="6"/>
      <c r="AS90" s="2"/>
      <c r="AT90" s="14"/>
      <c r="AU90" s="84"/>
      <c r="AW90" s="24"/>
      <c r="AX90" s="2"/>
      <c r="AY90" s="6"/>
      <c r="BB90" s="14"/>
      <c r="BC90" s="2"/>
    </row>
    <row r="91" spans="1:55" ht="409.6" thickBot="1" x14ac:dyDescent="0.2">
      <c r="A91" s="2">
        <v>22</v>
      </c>
      <c r="B91" s="2" t="s">
        <v>33</v>
      </c>
      <c r="C91" s="2"/>
      <c r="D91" s="2"/>
      <c r="E91" s="6" t="s">
        <v>1059</v>
      </c>
      <c r="F91" s="24" t="s">
        <v>1199</v>
      </c>
      <c r="G91" s="24" t="s">
        <v>1157</v>
      </c>
      <c r="H91" s="6" t="s">
        <v>1240</v>
      </c>
      <c r="I91" s="24" t="s">
        <v>1362</v>
      </c>
      <c r="J91" s="64" t="s">
        <v>1429</v>
      </c>
      <c r="K91" s="2" t="s">
        <v>1519</v>
      </c>
      <c r="L91" s="2" t="s">
        <v>1560</v>
      </c>
      <c r="M91" s="65" t="s">
        <v>1630</v>
      </c>
      <c r="N91" s="119" t="s">
        <v>1678</v>
      </c>
      <c r="O91" s="85" t="s">
        <v>1719</v>
      </c>
      <c r="P91" s="20"/>
      <c r="Q91" s="24" t="s">
        <v>909</v>
      </c>
      <c r="R91" s="24" t="s">
        <v>922</v>
      </c>
      <c r="S91" s="24" t="s">
        <v>1816</v>
      </c>
      <c r="T91" s="24" t="s">
        <v>932</v>
      </c>
      <c r="U91" s="2" t="s">
        <v>1048</v>
      </c>
      <c r="V91" s="38" t="s">
        <v>945</v>
      </c>
      <c r="W91" s="46" t="s">
        <v>973</v>
      </c>
      <c r="X91" s="47" t="s">
        <v>963</v>
      </c>
      <c r="Y91" s="158" t="s">
        <v>949</v>
      </c>
      <c r="Z91" s="47" t="s">
        <v>981</v>
      </c>
      <c r="AA91" s="47" t="s">
        <v>1842</v>
      </c>
      <c r="AB91" s="2" t="s">
        <v>1000</v>
      </c>
      <c r="AC91" s="24" t="s">
        <v>989</v>
      </c>
      <c r="AD91" s="6" t="s">
        <v>1010</v>
      </c>
      <c r="AE91" s="24" t="s">
        <v>1924</v>
      </c>
      <c r="AF91" s="6" t="s">
        <v>1972</v>
      </c>
      <c r="AG91" s="52" t="s">
        <v>1041</v>
      </c>
      <c r="AH91" s="53" t="s">
        <v>2018</v>
      </c>
      <c r="AJ91" s="52" t="s">
        <v>2154</v>
      </c>
      <c r="AK91" s="6" t="s">
        <v>1019</v>
      </c>
      <c r="AL91" s="47" t="s">
        <v>1029</v>
      </c>
      <c r="AM91" s="6" t="s">
        <v>2229</v>
      </c>
      <c r="AN91" s="65" t="s">
        <v>2283</v>
      </c>
      <c r="AO91" s="6" t="s">
        <v>2324</v>
      </c>
      <c r="AP91" s="6" t="s">
        <v>2406</v>
      </c>
      <c r="AQ91" s="46" t="s">
        <v>2449</v>
      </c>
      <c r="AR91" s="6" t="s">
        <v>2492</v>
      </c>
      <c r="AS91" t="s">
        <v>2535</v>
      </c>
      <c r="AT91" s="47" t="s">
        <v>2580</v>
      </c>
      <c r="AU91" s="82" t="s">
        <v>2613</v>
      </c>
      <c r="AV91" s="24" t="s">
        <v>2679</v>
      </c>
      <c r="AW91" s="24" t="s">
        <v>2726</v>
      </c>
      <c r="AX91" s="38" t="s">
        <v>2795</v>
      </c>
      <c r="AY91" s="6" t="s">
        <v>2837</v>
      </c>
      <c r="AZ91" s="2" t="s">
        <v>2895</v>
      </c>
      <c r="BA91" s="6" t="s">
        <v>3061</v>
      </c>
      <c r="BB91" s="47" t="s">
        <v>2973</v>
      </c>
      <c r="BC91" s="6" t="s">
        <v>3100</v>
      </c>
    </row>
    <row r="92" spans="1:55" ht="409.6" x14ac:dyDescent="0.15">
      <c r="A92" s="2">
        <v>23</v>
      </c>
      <c r="B92" s="2" t="s">
        <v>34</v>
      </c>
      <c r="C92" s="2"/>
      <c r="D92" s="2"/>
      <c r="E92" s="2"/>
      <c r="F92" s="24"/>
      <c r="G92" s="24"/>
      <c r="H92" s="2"/>
      <c r="I92" s="24"/>
      <c r="J92" s="64"/>
      <c r="N92" s="119" t="s">
        <v>1679</v>
      </c>
      <c r="P92" s="20"/>
      <c r="Q92" s="24" t="s">
        <v>910</v>
      </c>
      <c r="R92" s="13"/>
      <c r="S92" s="13"/>
      <c r="T92" s="24"/>
      <c r="U92" s="6" t="s">
        <v>3972</v>
      </c>
      <c r="V92" s="2"/>
      <c r="W92" s="63"/>
      <c r="X92" s="47" t="s">
        <v>964</v>
      </c>
      <c r="Y92" s="5"/>
      <c r="Z92" s="47"/>
      <c r="AA92" s="47"/>
      <c r="AB92" s="5"/>
      <c r="AC92" s="14"/>
      <c r="AD92" s="6" t="s">
        <v>1011</v>
      </c>
      <c r="AE92" s="24" t="s">
        <v>1925</v>
      </c>
      <c r="AG92" s="6"/>
      <c r="AH92" s="6"/>
      <c r="AJ92" s="6"/>
      <c r="AL92" s="47"/>
      <c r="AM92" s="2"/>
      <c r="AN92" s="2"/>
      <c r="AO92" s="6" t="s">
        <v>2325</v>
      </c>
      <c r="AQ92" s="6"/>
      <c r="AR92" s="6"/>
      <c r="AS92" s="2"/>
      <c r="AT92" s="14"/>
      <c r="AU92" s="84"/>
      <c r="AV92" s="24" t="s">
        <v>2679</v>
      </c>
      <c r="AW92" s="24" t="s">
        <v>2727</v>
      </c>
      <c r="AX92" s="108"/>
      <c r="AY92" s="108"/>
      <c r="BB92" s="14"/>
    </row>
    <row r="93" spans="1:55" ht="409.6" x14ac:dyDescent="0.15">
      <c r="A93" s="2">
        <v>24</v>
      </c>
      <c r="B93" s="2" t="s">
        <v>35</v>
      </c>
      <c r="C93" s="2"/>
      <c r="D93" s="2"/>
      <c r="E93" s="2"/>
      <c r="F93" s="24"/>
      <c r="G93" s="24" t="s">
        <v>1158</v>
      </c>
      <c r="H93" s="6" t="s">
        <v>1241</v>
      </c>
      <c r="I93" s="24"/>
      <c r="J93" s="64" t="s">
        <v>1430</v>
      </c>
      <c r="K93" s="2" t="s">
        <v>1520</v>
      </c>
      <c r="N93" s="119" t="s">
        <v>1680</v>
      </c>
      <c r="O93" s="2" t="s">
        <v>1720</v>
      </c>
      <c r="P93" s="9" t="s">
        <v>177</v>
      </c>
      <c r="Q93" s="24" t="s">
        <v>911</v>
      </c>
      <c r="R93" s="24" t="s">
        <v>923</v>
      </c>
      <c r="S93" s="47" t="s">
        <v>3913</v>
      </c>
      <c r="T93" s="24"/>
      <c r="V93" s="2"/>
      <c r="W93" s="46" t="s">
        <v>974</v>
      </c>
      <c r="X93" s="47" t="s">
        <v>965</v>
      </c>
      <c r="Y93" s="158" t="s">
        <v>4036</v>
      </c>
      <c r="Z93" s="47"/>
      <c r="AA93" s="47" t="s">
        <v>1843</v>
      </c>
      <c r="AB93" s="5"/>
      <c r="AC93" s="24"/>
      <c r="AG93" s="6"/>
      <c r="AH93" s="6" t="s">
        <v>2019</v>
      </c>
      <c r="AI93" s="24" t="s">
        <v>2084</v>
      </c>
      <c r="AJ93" s="6" t="s">
        <v>4095</v>
      </c>
      <c r="AL93" s="47" t="s">
        <v>1030</v>
      </c>
      <c r="AM93" s="6" t="s">
        <v>2230</v>
      </c>
      <c r="AN93" s="35" t="s">
        <v>2284</v>
      </c>
      <c r="AO93" s="6" t="s">
        <v>2326</v>
      </c>
      <c r="AP93" s="6" t="s">
        <v>2407</v>
      </c>
      <c r="AQ93" s="6"/>
      <c r="AR93" s="6" t="s">
        <v>2493</v>
      </c>
      <c r="AS93" s="5" t="s">
        <v>2536</v>
      </c>
      <c r="AT93" s="14"/>
      <c r="AU93" s="84"/>
      <c r="AV93" s="36" t="s">
        <v>2680</v>
      </c>
      <c r="AW93" s="24" t="s">
        <v>2728</v>
      </c>
      <c r="AX93" s="6"/>
      <c r="AY93" s="6"/>
      <c r="BB93" s="47" t="s">
        <v>2974</v>
      </c>
    </row>
    <row r="94" spans="1:55" ht="409.6" x14ac:dyDescent="0.2">
      <c r="A94" s="2">
        <v>25</v>
      </c>
      <c r="B94" s="2" t="s">
        <v>5</v>
      </c>
      <c r="C94" s="2"/>
      <c r="D94" s="2"/>
      <c r="E94" s="2"/>
      <c r="F94" s="24"/>
      <c r="G94" s="24"/>
      <c r="H94" s="6" t="s">
        <v>1242</v>
      </c>
      <c r="I94" s="24"/>
      <c r="J94" s="64"/>
      <c r="N94" s="2"/>
      <c r="O94" s="2" t="s">
        <v>1721</v>
      </c>
      <c r="P94" s="20"/>
      <c r="Q94" s="24" t="s">
        <v>912</v>
      </c>
      <c r="R94" s="13"/>
      <c r="S94" s="13"/>
      <c r="T94" s="24"/>
      <c r="V94" s="2"/>
      <c r="W94" s="63"/>
      <c r="X94" s="14"/>
      <c r="Y94" s="5"/>
      <c r="Z94" s="14"/>
      <c r="AA94" s="14"/>
      <c r="AB94" s="5"/>
      <c r="AC94" s="24"/>
      <c r="AD94" s="6" t="s">
        <v>1012</v>
      </c>
      <c r="AG94" s="6"/>
      <c r="AH94" s="6" t="s">
        <v>2020</v>
      </c>
      <c r="AI94" s="24" t="s">
        <v>2085</v>
      </c>
      <c r="AJ94" s="6"/>
      <c r="AK94" s="38"/>
      <c r="AL94" s="47"/>
      <c r="AM94" s="2"/>
      <c r="AN94" s="2"/>
      <c r="AO94" s="6" t="s">
        <v>2327</v>
      </c>
      <c r="AQ94" s="6"/>
      <c r="AR94" s="6"/>
      <c r="AS94" s="2"/>
      <c r="AT94" s="14"/>
      <c r="AU94" s="84"/>
      <c r="AV94" s="113"/>
      <c r="AW94" s="24"/>
      <c r="AX94" s="6"/>
      <c r="AY94" s="6"/>
      <c r="BB94" s="14"/>
    </row>
    <row r="95" spans="1:55" ht="98" x14ac:dyDescent="0.15">
      <c r="A95" s="2">
        <v>26</v>
      </c>
      <c r="B95" s="2" t="s">
        <v>6</v>
      </c>
      <c r="C95" s="2"/>
      <c r="D95" s="2"/>
      <c r="E95" s="2"/>
      <c r="F95" s="24"/>
      <c r="G95" s="24"/>
      <c r="H95" s="2"/>
      <c r="I95" s="24"/>
      <c r="J95" s="64"/>
      <c r="N95" s="2"/>
      <c r="P95" s="20"/>
      <c r="Q95" s="13"/>
      <c r="R95" s="13"/>
      <c r="S95" s="13"/>
      <c r="T95" s="24"/>
      <c r="V95" s="2"/>
      <c r="W95" s="63"/>
      <c r="Y95" s="5"/>
      <c r="Z95" s="14"/>
      <c r="AA95" s="14"/>
      <c r="AB95" s="86"/>
      <c r="AC95" s="24"/>
      <c r="AE95" s="24"/>
      <c r="AG95" s="6"/>
      <c r="AH95" s="6"/>
      <c r="AI95" s="24"/>
      <c r="AJ95" s="6"/>
      <c r="AL95" s="14"/>
      <c r="AM95" s="2"/>
      <c r="AN95" s="2"/>
      <c r="AQ95" s="6"/>
      <c r="AR95" s="6"/>
      <c r="AS95" s="2"/>
      <c r="AT95" s="14"/>
      <c r="AU95" s="84"/>
      <c r="AW95" s="24"/>
      <c r="AX95" s="6"/>
      <c r="AY95" s="6"/>
      <c r="BA95" s="5"/>
      <c r="BB95" s="14"/>
    </row>
    <row r="108" spans="2:66" x14ac:dyDescent="0.15">
      <c r="B108" s="5"/>
    </row>
    <row r="109" spans="2:66" x14ac:dyDescent="0.15">
      <c r="B109" s="5"/>
      <c r="C109" s="140" t="s">
        <v>3122</v>
      </c>
      <c r="D109" s="140" t="s">
        <v>6737</v>
      </c>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row>
    <row r="110" spans="2:66" x14ac:dyDescent="0.15">
      <c r="C110" t="s">
        <v>2135</v>
      </c>
      <c r="D110" s="121">
        <v>88</v>
      </c>
    </row>
    <row r="111" spans="2:66" x14ac:dyDescent="0.15">
      <c r="C111" t="s">
        <v>1143</v>
      </c>
      <c r="D111" s="121">
        <v>74</v>
      </c>
    </row>
    <row r="112" spans="2:66" x14ac:dyDescent="0.15">
      <c r="C112" t="s">
        <v>523</v>
      </c>
      <c r="D112" s="121">
        <v>72</v>
      </c>
    </row>
    <row r="113" spans="3:54" x14ac:dyDescent="0.15">
      <c r="C113" t="s">
        <v>2602</v>
      </c>
      <c r="D113" s="121">
        <v>66</v>
      </c>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row>
    <row r="114" spans="3:54" x14ac:dyDescent="0.15">
      <c r="C114" t="s">
        <v>1339</v>
      </c>
      <c r="D114" s="121">
        <v>65</v>
      </c>
    </row>
    <row r="115" spans="3:54" x14ac:dyDescent="0.15">
      <c r="C115" t="s">
        <v>363</v>
      </c>
      <c r="D115" s="121">
        <v>65</v>
      </c>
    </row>
    <row r="116" spans="3:54" x14ac:dyDescent="0.15">
      <c r="C116" t="s">
        <v>2957</v>
      </c>
      <c r="D116" s="121">
        <v>65</v>
      </c>
    </row>
    <row r="117" spans="3:54" x14ac:dyDescent="0.15">
      <c r="C117" t="s">
        <v>766</v>
      </c>
      <c r="D117" s="121">
        <v>63</v>
      </c>
    </row>
    <row r="118" spans="3:54" x14ac:dyDescent="0.15">
      <c r="C118" t="s">
        <v>1347</v>
      </c>
      <c r="D118" s="121">
        <v>62</v>
      </c>
    </row>
    <row r="119" spans="3:54" x14ac:dyDescent="0.15">
      <c r="C119" t="s">
        <v>1593</v>
      </c>
      <c r="D119" s="121">
        <v>62</v>
      </c>
    </row>
    <row r="120" spans="3:54" x14ac:dyDescent="0.15">
      <c r="C120" t="s">
        <v>2216</v>
      </c>
      <c r="D120" s="121">
        <v>61</v>
      </c>
    </row>
    <row r="121" spans="3:54" x14ac:dyDescent="0.15">
      <c r="C121" t="s">
        <v>2713</v>
      </c>
      <c r="D121" s="121">
        <v>60</v>
      </c>
    </row>
    <row r="122" spans="3:54" x14ac:dyDescent="0.15">
      <c r="C122" t="s">
        <v>1798</v>
      </c>
      <c r="D122" s="121">
        <v>59</v>
      </c>
    </row>
    <row r="123" spans="3:54" x14ac:dyDescent="0.15">
      <c r="C123" t="s">
        <v>1804</v>
      </c>
      <c r="D123" s="121">
        <v>59</v>
      </c>
    </row>
    <row r="124" spans="3:54" x14ac:dyDescent="0.15">
      <c r="C124" t="s">
        <v>1668</v>
      </c>
      <c r="D124" s="121">
        <v>58</v>
      </c>
    </row>
    <row r="125" spans="3:54" x14ac:dyDescent="0.15">
      <c r="C125" t="s">
        <v>2783</v>
      </c>
      <c r="D125" s="121">
        <v>58</v>
      </c>
    </row>
    <row r="126" spans="3:54" x14ac:dyDescent="0.15">
      <c r="C126" t="s">
        <v>2523</v>
      </c>
      <c r="D126" s="121">
        <v>56</v>
      </c>
    </row>
    <row r="127" spans="3:54" x14ac:dyDescent="0.15">
      <c r="C127" t="s">
        <v>307</v>
      </c>
      <c r="D127" s="121">
        <v>55</v>
      </c>
    </row>
    <row r="128" spans="3:54" x14ac:dyDescent="0.15">
      <c r="C128" t="s">
        <v>411</v>
      </c>
      <c r="D128" s="121">
        <v>55</v>
      </c>
    </row>
    <row r="129" spans="3:4" x14ac:dyDescent="0.15">
      <c r="C129" t="s">
        <v>662</v>
      </c>
      <c r="D129" s="121">
        <v>55</v>
      </c>
    </row>
    <row r="130" spans="3:4" x14ac:dyDescent="0.15">
      <c r="C130" t="s">
        <v>2275</v>
      </c>
      <c r="D130" s="121">
        <v>55</v>
      </c>
    </row>
    <row r="131" spans="3:4" x14ac:dyDescent="0.15">
      <c r="C131" t="s">
        <v>3048</v>
      </c>
      <c r="D131" s="121">
        <v>55</v>
      </c>
    </row>
    <row r="132" spans="3:4" x14ac:dyDescent="0.15">
      <c r="C132" t="s">
        <v>2963</v>
      </c>
      <c r="D132" s="121">
        <v>55</v>
      </c>
    </row>
    <row r="133" spans="3:4" x14ac:dyDescent="0.15">
      <c r="C133" t="s">
        <v>834</v>
      </c>
      <c r="D133" s="121">
        <v>53</v>
      </c>
    </row>
    <row r="134" spans="3:4" x14ac:dyDescent="0.15">
      <c r="C134" t="s">
        <v>1830</v>
      </c>
      <c r="D134" s="121">
        <v>52</v>
      </c>
    </row>
    <row r="135" spans="3:4" x14ac:dyDescent="0.15">
      <c r="C135" t="s">
        <v>2075</v>
      </c>
      <c r="D135" s="121">
        <v>52</v>
      </c>
    </row>
    <row r="136" spans="3:4" x14ac:dyDescent="0.15">
      <c r="C136" t="s">
        <v>1112</v>
      </c>
      <c r="D136" s="121">
        <v>50</v>
      </c>
    </row>
    <row r="137" spans="3:4" x14ac:dyDescent="0.15">
      <c r="C137" t="s">
        <v>1189</v>
      </c>
      <c r="D137" s="121">
        <v>50</v>
      </c>
    </row>
    <row r="138" spans="3:4" x14ac:dyDescent="0.15">
      <c r="C138" t="s">
        <v>730</v>
      </c>
      <c r="D138" s="121">
        <v>50</v>
      </c>
    </row>
    <row r="139" spans="3:4" x14ac:dyDescent="0.15">
      <c r="C139" t="s">
        <v>2004</v>
      </c>
      <c r="D139" s="121">
        <v>50</v>
      </c>
    </row>
    <row r="140" spans="3:4" x14ac:dyDescent="0.15">
      <c r="C140" t="s">
        <v>2826</v>
      </c>
      <c r="D140" s="121">
        <v>50</v>
      </c>
    </row>
    <row r="141" spans="3:4" x14ac:dyDescent="0.15">
      <c r="C141" t="s">
        <v>3115</v>
      </c>
      <c r="D141" s="121">
        <v>50</v>
      </c>
    </row>
    <row r="142" spans="3:4" x14ac:dyDescent="0.15">
      <c r="C142" t="s">
        <v>2390</v>
      </c>
      <c r="D142" s="121">
        <v>49</v>
      </c>
    </row>
    <row r="143" spans="3:4" x14ac:dyDescent="0.15">
      <c r="C143" t="s">
        <v>1422</v>
      </c>
      <c r="D143" s="121">
        <v>48</v>
      </c>
    </row>
    <row r="144" spans="3:4" x14ac:dyDescent="0.15">
      <c r="C144" t="s">
        <v>303</v>
      </c>
      <c r="D144" s="121">
        <v>48</v>
      </c>
    </row>
    <row r="145" spans="3:4" x14ac:dyDescent="0.15">
      <c r="C145" t="s">
        <v>330</v>
      </c>
      <c r="D145" s="121">
        <v>48</v>
      </c>
    </row>
    <row r="146" spans="3:4" x14ac:dyDescent="0.15">
      <c r="C146" t="s">
        <v>560</v>
      </c>
      <c r="D146" s="121">
        <v>48</v>
      </c>
    </row>
    <row r="147" spans="3:4" x14ac:dyDescent="0.15">
      <c r="C147" t="s">
        <v>706</v>
      </c>
      <c r="D147" s="121">
        <v>48</v>
      </c>
    </row>
    <row r="148" spans="3:4" x14ac:dyDescent="0.15">
      <c r="C148" t="s">
        <v>2395</v>
      </c>
      <c r="D148" s="121">
        <v>48</v>
      </c>
    </row>
    <row r="149" spans="3:4" x14ac:dyDescent="0.15">
      <c r="C149" t="s">
        <v>2483</v>
      </c>
      <c r="D149" s="121">
        <v>48</v>
      </c>
    </row>
    <row r="150" spans="3:4" x14ac:dyDescent="0.15">
      <c r="C150" t="s">
        <v>1113</v>
      </c>
      <c r="D150" s="121">
        <v>45</v>
      </c>
    </row>
    <row r="151" spans="3:4" x14ac:dyDescent="0.15">
      <c r="C151" t="s">
        <v>1514</v>
      </c>
      <c r="D151" s="121">
        <v>45</v>
      </c>
    </row>
    <row r="152" spans="3:4" x14ac:dyDescent="0.15">
      <c r="C152" t="s">
        <v>2668</v>
      </c>
      <c r="D152" s="121">
        <v>45</v>
      </c>
    </row>
    <row r="153" spans="3:4" x14ac:dyDescent="0.15">
      <c r="C153" t="s">
        <v>1998</v>
      </c>
      <c r="D153" s="121">
        <v>44</v>
      </c>
    </row>
    <row r="154" spans="3:4" x14ac:dyDescent="0.15">
      <c r="C154" t="s">
        <v>1620</v>
      </c>
      <c r="D154" s="121">
        <v>41</v>
      </c>
    </row>
    <row r="155" spans="3:4" x14ac:dyDescent="0.15">
      <c r="C155" t="s">
        <v>528</v>
      </c>
      <c r="D155" s="121">
        <v>40</v>
      </c>
    </row>
    <row r="156" spans="3:4" x14ac:dyDescent="0.15">
      <c r="C156" t="s">
        <v>591</v>
      </c>
      <c r="D156" s="121">
        <v>40</v>
      </c>
    </row>
    <row r="157" spans="3:4" x14ac:dyDescent="0.15">
      <c r="C157" t="s">
        <v>1916</v>
      </c>
      <c r="D157" s="121">
        <v>40</v>
      </c>
    </row>
    <row r="158" spans="3:4" x14ac:dyDescent="0.15">
      <c r="C158" t="s">
        <v>852</v>
      </c>
      <c r="D158" s="121">
        <v>39</v>
      </c>
    </row>
    <row r="159" spans="3:4" x14ac:dyDescent="0.15">
      <c r="C159" t="s">
        <v>667</v>
      </c>
      <c r="D159" s="121">
        <v>36</v>
      </c>
    </row>
    <row r="160" spans="3:4" x14ac:dyDescent="0.15">
      <c r="C160" t="s">
        <v>2589</v>
      </c>
      <c r="D160" s="121">
        <v>33</v>
      </c>
    </row>
    <row r="161" spans="3:4" x14ac:dyDescent="0.15">
      <c r="C161" t="s">
        <v>2445</v>
      </c>
      <c r="D161" s="121">
        <v>14</v>
      </c>
    </row>
  </sheetData>
  <sortState xmlns:xlrd2="http://schemas.microsoft.com/office/spreadsheetml/2017/richdata2" ref="C110:D161">
    <sortCondition descending="1" ref="D110:D161"/>
  </sortState>
  <mergeCells count="1">
    <mergeCell ref="A60:C60"/>
  </mergeCells>
  <phoneticPr fontId="3" type="noConversion"/>
  <hyperlinks>
    <hyperlink ref="AC68" r:id="rId1" xr:uid="{0DDFCC42-BF64-3D47-B0BB-C6D61DCAFB42}"/>
    <hyperlink ref="AC69" r:id="rId2" xr:uid="{9087224C-9AA8-9D45-8CD7-A829EDF4CC0D}"/>
    <hyperlink ref="AC70" r:id="rId3" xr:uid="{6CFD6D89-2E19-834A-980A-AA7E24A7E0E9}"/>
    <hyperlink ref="AC71" r:id="rId4" xr:uid="{390A0561-6DE1-B644-B120-5DF7CF3FFB81}"/>
    <hyperlink ref="AC91" r:id="rId5" xr:uid="{AFAAF914-3617-D14B-BB59-C9BD21F27ED7}"/>
    <hyperlink ref="AK75" r:id="rId6" location=":~:text=The%20North%20Carolina%20State%20Bar,of%20pro%20bono%20services%20annually." display="https://www.ncbar.gov/for-lawyers/ethics/rules-of-professional-conduct/rule-61-voluntary-pro-bono-publico-service/#:~:text=The%20North%20Carolina%20State%20Bar,of%20pro%20bono%20services%20annually." xr:uid="{60C3CF72-23B2-8747-9696-E08ABCDA60AF}"/>
    <hyperlink ref="AK83" r:id="rId7" display="https://ncprobono.org/pro-bono-status/" xr:uid="{7A116813-BF3A-7A4F-BA71-999AF51E1E65}"/>
    <hyperlink ref="AK89" r:id="rId8" display="https://www.ncbar.gov/for-lawyers/ethics/adopted-opinions/2005-formal-ethics-opinion-10/" xr:uid="{F4DD5CC4-2840-474D-9258-3F28BDBFE3B2}"/>
    <hyperlink ref="AK92" r:id="rId9" display="https://www.nccourts.gov/about/data-and-statistics" xr:uid="{AC278A5C-F76B-7F42-ABB4-681724072C8F}"/>
    <hyperlink ref="AK95" r:id="rId10" display="https://www.nccourts.gov/documents/publications/public-defender-case-disposition-activity-report" xr:uid="{C17000CD-10E8-3145-B120-B1B5101B6077}"/>
    <hyperlink ref="AL69" r:id="rId11" xr:uid="{D7042EC1-4DFA-154E-9E56-B0AC6BCE95B4}"/>
    <hyperlink ref="AL68" r:id="rId12" xr:uid="{0A947E65-229F-2746-BA6C-87392A4CD23C}"/>
    <hyperlink ref="AL76" r:id="rId13" xr:uid="{2F4E61E1-20A9-324D-B727-2632B8811D58}"/>
    <hyperlink ref="AL77" r:id="rId14" xr:uid="{5E8F78E6-DD2D-EB4B-900C-06695A8F52DF}"/>
    <hyperlink ref="AL80" r:id="rId15" xr:uid="{A6A62770-8315-4C42-807D-DBE9AFC373F9}"/>
    <hyperlink ref="AL85" r:id="rId16" xr:uid="{6A5A32C9-6E14-DE46-8475-D3C173C2A06A}"/>
    <hyperlink ref="AL88" r:id="rId17" xr:uid="{DAB65B3C-1657-5244-B2A7-3923E20DA084}"/>
    <hyperlink ref="AL91" r:id="rId18" xr:uid="{77874217-8813-9147-8272-18ECD4750984}"/>
    <hyperlink ref="AL93" r:id="rId19" xr:uid="{BF64122B-9DB0-D947-B4C6-5C93A7920117}"/>
    <hyperlink ref="AG91" r:id="rId20" xr:uid="{FE19B4CC-45D4-D844-B629-D3D8234490CF}"/>
    <hyperlink ref="K69" r:id="rId21" xr:uid="{A9DB00C1-0E6B-E848-9E3A-86C9428E60DD}"/>
    <hyperlink ref="K77" r:id="rId22" xr:uid="{DEFB8649-4217-8A4D-9A8C-3272A3B5C9CD}"/>
    <hyperlink ref="K80" r:id="rId23" xr:uid="{DEB5FFC4-0084-0946-9792-EAE8F3E5CDBF}"/>
    <hyperlink ref="K82" r:id="rId24" xr:uid="{134CCD21-1E98-4248-B489-FFEB3AA5C4AA}"/>
    <hyperlink ref="K83" r:id="rId25" xr:uid="{7BE7E0AC-A6F3-5041-8ABE-DA1456EDF1E8}"/>
    <hyperlink ref="K85" r:id="rId26" xr:uid="{C96252AE-B9E7-474F-A5CA-57A0C2F9595E}"/>
    <hyperlink ref="K86" r:id="rId27" xr:uid="{761E5730-2E06-B649-9D49-EB7693F1F9E2}"/>
    <hyperlink ref="M76" r:id="rId28" xr:uid="{0BA8C7E0-CECA-2B47-A7F2-1CBB9186EC5C}"/>
    <hyperlink ref="M79" r:id="rId29" display="https://www.floridabar.org/rules/rrtfb/?expand=4-7" xr:uid="{8A8124EF-E2AD-1A46-96B3-0C3DE4BB7256}"/>
    <hyperlink ref="M84" r:id="rId30" display="https://www-media.floridabar.org/uploads/2020/05/CH-12-2020_10-APR-RRTFB-4-9-20.pdf" xr:uid="{304F4F5D-E734-A348-8322-F37A18D04C3C}"/>
    <hyperlink ref="M88" r:id="rId31" xr:uid="{C9C7843F-0424-194B-8170-385ACA8DA18D}"/>
    <hyperlink ref="P86" r:id="rId32" xr:uid="{5963370F-EB52-1546-A605-83F2FE0D8D48}"/>
    <hyperlink ref="Q89" r:id="rId33" xr:uid="{373D6A2D-B8B5-0F4B-9D3C-CFC165163ECA}"/>
    <hyperlink ref="R74" r:id="rId34" location="_Toc461714698" display="Indiana Rules of Court, Rules of Professional Conduct: Rule 6.1" xr:uid="{D5062312-E574-8240-94E3-3EF89A0D497B}"/>
    <hyperlink ref="R76" r:id="rId35" location="_Toc8987534" xr:uid="{615BAA55-DA48-3147-916E-1DC70C335543}"/>
    <hyperlink ref="R77" r:id="rId36" location="_Toc461714702" display="Indiana Rules of Court, Rules of Professional Conduct: Rule 6.5" xr:uid="{ED708A2F-8B14-0E4B-9712-471C767793E6}"/>
    <hyperlink ref="R79" r:id="rId37" location="_Toc461714704" display="Indiana Rules of Court, Rules of Professional Conduct: Rule 6.7" xr:uid="{6EAD36CE-FF3F-1A44-BD25-5B6A5E564FDF}"/>
    <hyperlink ref="V68" r:id="rId38" display="http://civilrighttocounsel.org/major_developments/383" xr:uid="{81D9E279-2B3D-DE40-883B-04E642CD0BB3}"/>
    <hyperlink ref="V70" r:id="rId39" display="http://civilrighttocounsel.org/major_developments/391" xr:uid="{5FA7E9E6-A570-BD47-B88B-6DC594EDB65C}"/>
    <hyperlink ref="V71" r:id="rId40" display="http://civilrighttocounsel.org/major_developments/386" xr:uid="{B60553D4-A420-D941-9EA9-49355EAF673D}"/>
    <hyperlink ref="V69" r:id="rId41" display="http://civilrighttocounsel.org/major_developments/389" xr:uid="{D4F757AC-53D5-3C45-86A6-7E680D2EB774}"/>
    <hyperlink ref="V74" r:id="rId42" display="http://www.cpbo.org/wp-content/uploads/2020/06/Pro-Bono-Rules-Chart-6.12.20.pdf" xr:uid="{5C2988CF-5284-8045-9E42-66C3F5AF32D3}"/>
    <hyperlink ref="V76" r:id="rId43" display="https://www.ladb.org/DR/Default.aspx?TAB=ROPC&amp;DocID=R+OPC6-5&amp;tab=ROPC" xr:uid="{D192E773-E99A-2F46-958D-E7894DB7989D}"/>
    <hyperlink ref="V77" r:id="rId44" display="http://www.cpbo.org/wp-content/uploads/2020/06/Pro-Bono-Rules-Chart-6.12.20.pdf" xr:uid="{D73914A2-CD18-F646-A32C-61E7AFAF45FE}"/>
    <hyperlink ref="V80" r:id="rId45" display="https://www.lasc.org/Supreme_Court_Rules?p=RuleXVII" xr:uid="{E2A5D9F0-3733-D843-9DD1-42416E107AFE}"/>
    <hyperlink ref="V82" r:id="rId46" display="https://www.lasc.org/Supreme_Court_Rules?p=RuleXVIII" xr:uid="{A43963DC-8819-FD43-9962-2E25450D7293}"/>
    <hyperlink ref="V85" r:id="rId47" display="https://www.lasc.org/rules/orders/2017/rule_xxxrule_3_regulation3_21.pdf" xr:uid="{2E3EB300-0B6C-0449-93EE-34F324FC7DAC}"/>
    <hyperlink ref="V86" r:id="rId48" display="https://www.lsba.org/LouisianaLawyersinLibraries/LouisianaLawyersLibraries.aspx" xr:uid="{34B1C44A-7877-3F4A-B956-3D01549838C2}"/>
    <hyperlink ref="V91" r:id="rId49" display="https://www.lasc.org/AnnualReports" xr:uid="{92243856-AF5C-0647-8028-D2BDACEE8321}"/>
    <hyperlink ref="W68" r:id="rId50" xr:uid="{9E02AB81-6CDD-6C47-AD47-03DDF99D811E}"/>
    <hyperlink ref="W69" r:id="rId51" display="http://civilrighttocounsel.org/major_developments/404; " xr:uid="{0B3DF060-E006-304A-B424-4895070C3AD0}"/>
    <hyperlink ref="W71" r:id="rId52" display="https://legislature.maine.gov/statutes/22/title22sec4005.html; " xr:uid="{036C4A24-8806-DD45-84FD-F264B1295257}"/>
    <hyperlink ref="W76" r:id="rId53" xr:uid="{EDECC9FE-DE58-2B40-9557-C307A272AA14}"/>
    <hyperlink ref="W82" r:id="rId54" display="http://www.cpbo.org/wp-content/uploads/2020/06/Pro-Bono-Rules-Chart-6.12.20.pdf;" xr:uid="{D7632C68-1408-7941-ADE5-5CAB730BFB2A}"/>
    <hyperlink ref="W91" r:id="rId55" xr:uid="{3A629FD8-6EA0-5445-9BD1-1CA2D5AAB4E4}"/>
    <hyperlink ref="W93" r:id="rId56" xr:uid="{0BD459A4-E4FF-364D-9761-100EE9172A46}"/>
    <hyperlink ref="AF70" r:id="rId57" xr:uid="{1703FD9A-5C26-2F49-BEF4-F09B9AFFD268}"/>
    <hyperlink ref="AH91" r:id="rId58" display="https://www.njcourts.gov/public/stats.html" xr:uid="{CE4470A8-1746-7349-861A-C26A50D08E8E}"/>
    <hyperlink ref="AJ91" r:id="rId59" xr:uid="{3CEB9733-1AC7-C641-91C1-F1E3F597103E}"/>
    <hyperlink ref="AM81" r:id="rId60" location="OLE_LINK22_x0009_1,23285,23541,0,,_x0013_ HYPERLINK &quot;http://www.supremec" xr:uid="{B9BD8E23-0E7F-A548-BFBE-70E7C24BBA36}"/>
    <hyperlink ref="AQ91" r:id="rId61" xr:uid="{A8A30638-78CE-6340-ABEC-BC79BCE2613D}"/>
    <hyperlink ref="AT86" r:id="rId62" xr:uid="{56389A12-C808-7241-A692-81155810EAA8}"/>
    <hyperlink ref="AT93" r:id="rId63" display="See, https://www.ndcourts.gov/legal-resources/rules/ndsupctadminr/41" xr:uid="{7C864BC7-368D-9A4F-B4EE-7AC547EB8B08}"/>
    <hyperlink ref="AT91" r:id="rId64" display="See, https://www.ndcourts.gov/state-court-administration/annual-report" xr:uid="{063D2604-0476-8E43-8F21-EFA78FB1B4AF}"/>
    <hyperlink ref="AT88" r:id="rId65" display="See, https://www.ndcourts.gov/legal-resources/rules/ndrprofconduct/1-2" xr:uid="{8F714E95-846C-2343-A656-49F93092D5EA}"/>
    <hyperlink ref="AT85" r:id="rId66" display="See, https://www.sband.org/page/cle_policies_x000a__x000a__x000a_See also, http://www.cpbo.org/wp-content/uploads/2020/06/Pro-Bono-Rules-Chart-6.12.20.pdf" xr:uid="{0247B037-E74F-3C4C-8C19-F6B099DCA5CB}"/>
    <hyperlink ref="AT80" r:id="rId67" display="See, https://www.ndcourts.gov/legal-resources/rules/admissiontopracticer/3-2_x000a__x000a__x000a_See also, http://www.cpbo.org/wp-content/uploads/2020/06/Pro-Bono-Rules-Chart-6.12.20.pdf" xr:uid="{B94C818C-2C20-6B47-9532-7B4586862FA2}"/>
    <hyperlink ref="AT77" r:id="rId68" display="See, https://www.ndcourts.gov/legal-resources/rules/ndrprofconduct/6-5_x000a__x000a__x000a_See also, http://www.cpbo.org/wp-content/uploads/2020/06/Pro-Bono-Rules-Chart-6.12.20.pdf_x000a__x000a__x000a_" xr:uid="{DC17D0DF-25CB-B148-B6B3-77A8FA3AA132}"/>
    <hyperlink ref="AT76" r:id="rId69" display="See, https://www.ndcourts.gov/legal-resources/rules/ndcodejudconduct/canon-3" xr:uid="{4407C2D9-8EFB-E341-B03F-71E24FD69A78}"/>
    <hyperlink ref="AT68" r:id="rId70" display="See, http://civilrighttocounsel.org/major_developments/606" xr:uid="{91564F9E-DDBE-8149-8433-3229FD04B809}"/>
    <hyperlink ref="AT69" r:id="rId71" display="See, https://www.legis.nd.gov/cencode/t25c03-1.pdf#nameddest=25-03p1-13_x000a__x000a__x000a_See also, http://civilrighttocounsel.org/major_developments/611" xr:uid="{17B566BB-0AF0-FC46-B927-C8C82F6815D7}"/>
    <hyperlink ref="AU69" r:id="rId72" display="http://www.tncourts.gov/rules/supreme-court/13" xr:uid="{B00A1137-94F9-7B4E-B1E3-F83F8858F341}"/>
    <hyperlink ref="AU74" r:id="rId73" display="https://www.tncourts.gov/rules/supreme-court/8_x000a__x000a_" xr:uid="{A03650E2-B808-AB48-B9E8-EB54B4AB9679}"/>
    <hyperlink ref="AU76" r:id="rId74" location="CANON%203" xr:uid="{925523D0-8AEC-EA43-8601-02D28647874F}"/>
    <hyperlink ref="AU83" r:id="rId75" xr:uid="{EF5AF1CE-6145-884C-A25A-7FFD38963862}"/>
    <hyperlink ref="AV85" r:id="rId76" display="https://www.texasbar.com/AM/Template.cfm?Section=Access_To_Justice&amp;Template=/CM/HTMLDisplay.cfm&amp;ContentID=29927" xr:uid="{C93B9D1B-79F3-6E4D-9C57-0A3143B4B47D}"/>
    <hyperlink ref="AV93" r:id="rId77" display="https://research.txcourts.gov/" xr:uid="{0266DA02-0411-A242-8964-8C152043163B}"/>
    <hyperlink ref="AX91" r:id="rId78" xr:uid="{3E516CB1-10B4-3B42-9287-CB9B8ED063AB}"/>
    <hyperlink ref="AX83" r:id="rId79" xr:uid="{7722B29A-B810-674A-A645-A5B5CFB33F6A}"/>
    <hyperlink ref="BC89" r:id="rId80" display="https://www.courts.state.wy.us/legal-assistances-and-forms/court-self-help-forms/" xr:uid="{11D9F55F-CB4F-A74C-930E-D75CCBC05612}"/>
    <hyperlink ref="J69" r:id="rId81" xr:uid="{031BDC8C-16CE-C94D-9F28-B14D089ED041}"/>
    <hyperlink ref="J71" r:id="rId82" xr:uid="{4284264F-7989-9C46-87CD-C19CCB2CA157}"/>
    <hyperlink ref="J77" r:id="rId83" xr:uid="{2A4717A7-4ED0-9348-A2A3-8897D8459C36}"/>
    <hyperlink ref="J82" r:id="rId84" xr:uid="{E2BFCD0B-8EA0-0042-8443-B027003EFB57}"/>
    <hyperlink ref="J83" r:id="rId85" xr:uid="{B28CAB26-6D00-D243-9A9B-F13EF67E6870}"/>
    <hyperlink ref="AZ66" r:id="rId86" display="https://urldefense.proofpoint.com/v2/url?u=http-3A__lawfilesext.leg.wa.gov_biennium_2021-2D22_Pdf_Bills_Session-2520Laws_Senate_5160-2DS2.SL.pdf-23page-3D1&amp;d=DwMFaQ&amp;c=aqMfXOEvEJQh2iQMCb7Wy8l0sPnURkcqADc2guUW8IM&amp;r=aYTFwwUD2nR3xiLsINO2zfboF4SmcMUl9m8kSWP3VJA&amp;m=7MNrrZVXNC4QaO8e8gedW-m1W_UTMAY5qKkjpbYds1E&amp;s=T0250rEru88xBxVJGX_19HBWAWKUamLnQcN_9quCFdU&amp;e=" xr:uid="{5FDD086D-AA76-B643-88DD-5ABF62DC1798}"/>
  </hyperlinks>
  <pageMargins left="0.75" right="0.75" top="1" bottom="1" header="0.5" footer="0.5"/>
  <pageSetup orientation="landscape" horizontalDpi="4294967292" verticalDpi="4294967292" r:id="rId87"/>
  <drawing r:id="rId88"/>
  <extLst>
    <ext xmlns:mx="http://schemas.microsoft.com/office/mac/excel/2008/main" uri="http://schemas.microsoft.com/office/mac/excel/2008/main">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9:BE148"/>
  <sheetViews>
    <sheetView zoomScaleNormal="100" zoomScalePageLayoutView="40" workbookViewId="0">
      <selection activeCell="AQ20" sqref="AQ20"/>
    </sheetView>
  </sheetViews>
  <sheetFormatPr baseColWidth="10" defaultColWidth="11.1640625" defaultRowHeight="13" x14ac:dyDescent="0.15"/>
  <cols>
    <col min="1" max="1" width="11.1640625" style="5"/>
    <col min="2" max="18" width="20.83203125" style="5" customWidth="1"/>
    <col min="19" max="19" width="20.83203125" customWidth="1"/>
    <col min="20" max="54" width="20.83203125" style="5" customWidth="1"/>
    <col min="55" max="55" width="20.83203125" customWidth="1"/>
    <col min="56" max="16384" width="11.1640625" style="5"/>
  </cols>
  <sheetData>
    <row r="9" spans="1:55" s="13" customFormat="1" ht="19" x14ac:dyDescent="0.25">
      <c r="A9" s="134" t="s">
        <v>201</v>
      </c>
      <c r="B9" s="142"/>
      <c r="C9" s="142"/>
      <c r="P9" s="89"/>
      <c r="R9" s="89"/>
      <c r="T9" s="11"/>
      <c r="V9" s="11"/>
      <c r="X9" s="12"/>
      <c r="Y9" s="12"/>
    </row>
    <row r="10" spans="1:55" s="13" customFormat="1" x14ac:dyDescent="0.15">
      <c r="P10" s="14"/>
    </row>
    <row r="11" spans="1:55" s="17" customFormat="1" x14ac:dyDescent="0.15">
      <c r="A11" s="15" t="s">
        <v>202</v>
      </c>
      <c r="B11" s="15" t="s">
        <v>203</v>
      </c>
      <c r="C11" s="15"/>
      <c r="P11" s="16" t="s">
        <v>204</v>
      </c>
    </row>
    <row r="13" spans="1:55" ht="14" x14ac:dyDescent="0.15">
      <c r="A13" s="4" t="s">
        <v>41</v>
      </c>
      <c r="C13" s="4" t="s">
        <v>322</v>
      </c>
      <c r="D13" s="140" t="s">
        <v>1113</v>
      </c>
      <c r="E13" s="141" t="s">
        <v>1112</v>
      </c>
      <c r="F13" s="140" t="s">
        <v>1189</v>
      </c>
      <c r="G13" s="140" t="s">
        <v>1143</v>
      </c>
      <c r="H13" s="141" t="s">
        <v>1339</v>
      </c>
      <c r="I13" s="140" t="s">
        <v>1347</v>
      </c>
      <c r="J13" s="141" t="s">
        <v>1422</v>
      </c>
      <c r="K13" s="141" t="s">
        <v>1514</v>
      </c>
      <c r="L13" s="141" t="s">
        <v>1593</v>
      </c>
      <c r="M13" s="140" t="s">
        <v>1620</v>
      </c>
      <c r="N13" s="141" t="s">
        <v>1668</v>
      </c>
      <c r="O13" s="141" t="s">
        <v>1798</v>
      </c>
      <c r="P13" s="141" t="s">
        <v>303</v>
      </c>
      <c r="Q13" s="140" t="s">
        <v>766</v>
      </c>
      <c r="R13" s="141" t="s">
        <v>307</v>
      </c>
      <c r="S13" s="140" t="s">
        <v>1804</v>
      </c>
      <c r="T13" s="140" t="s">
        <v>330</v>
      </c>
      <c r="U13" s="141" t="s">
        <v>834</v>
      </c>
      <c r="V13" s="140" t="s">
        <v>363</v>
      </c>
      <c r="W13" s="141" t="s">
        <v>528</v>
      </c>
      <c r="X13" s="141" t="s">
        <v>523</v>
      </c>
      <c r="Y13" s="140" t="s">
        <v>411</v>
      </c>
      <c r="Z13" s="140" t="s">
        <v>852</v>
      </c>
      <c r="AA13" s="140" t="s">
        <v>1830</v>
      </c>
      <c r="AB13" s="140" t="s">
        <v>591</v>
      </c>
      <c r="AC13" s="140" t="s">
        <v>560</v>
      </c>
      <c r="AD13" s="141" t="s">
        <v>662</v>
      </c>
      <c r="AE13" s="140" t="s">
        <v>1916</v>
      </c>
      <c r="AF13" s="141" t="s">
        <v>1998</v>
      </c>
      <c r="AG13" s="141" t="s">
        <v>730</v>
      </c>
      <c r="AH13" s="141" t="s">
        <v>2004</v>
      </c>
      <c r="AI13" s="140" t="s">
        <v>2075</v>
      </c>
      <c r="AJ13" s="141" t="s">
        <v>2135</v>
      </c>
      <c r="AK13" s="140" t="s">
        <v>667</v>
      </c>
      <c r="AL13" s="140" t="s">
        <v>706</v>
      </c>
      <c r="AM13" s="141" t="s">
        <v>2216</v>
      </c>
      <c r="AN13" s="140" t="s">
        <v>2275</v>
      </c>
      <c r="AO13" s="141" t="s">
        <v>2390</v>
      </c>
      <c r="AP13" s="141" t="s">
        <v>2395</v>
      </c>
      <c r="AQ13" s="141" t="s">
        <v>2445</v>
      </c>
      <c r="AR13" s="141" t="s">
        <v>2483</v>
      </c>
      <c r="AS13" s="140" t="s">
        <v>2523</v>
      </c>
      <c r="AT13" s="140" t="s">
        <v>2589</v>
      </c>
      <c r="AU13" s="140" t="s">
        <v>2602</v>
      </c>
      <c r="AV13" s="140" t="s">
        <v>2668</v>
      </c>
      <c r="AW13" s="140" t="s">
        <v>2713</v>
      </c>
      <c r="AX13" s="141" t="s">
        <v>2783</v>
      </c>
      <c r="AY13" s="141" t="s">
        <v>2826</v>
      </c>
      <c r="AZ13" s="141" t="s">
        <v>2957</v>
      </c>
      <c r="BA13" s="141" t="s">
        <v>3048</v>
      </c>
      <c r="BB13" s="140" t="s">
        <v>2963</v>
      </c>
      <c r="BC13" s="141" t="s">
        <v>3115</v>
      </c>
    </row>
    <row r="14" spans="1:55" ht="169" x14ac:dyDescent="0.2">
      <c r="A14" s="5">
        <v>1</v>
      </c>
      <c r="B14" s="6" t="s">
        <v>42</v>
      </c>
      <c r="C14" s="6">
        <v>5</v>
      </c>
      <c r="D14" s="6" t="s">
        <v>165</v>
      </c>
      <c r="E14" s="5" t="s">
        <v>165</v>
      </c>
      <c r="F14" t="s">
        <v>332</v>
      </c>
      <c r="G14" t="s">
        <v>349</v>
      </c>
      <c r="H14" s="5" t="s">
        <v>165</v>
      </c>
      <c r="I14" t="s">
        <v>349</v>
      </c>
      <c r="J14" s="5" t="s">
        <v>165</v>
      </c>
      <c r="K14" s="6" t="s">
        <v>165</v>
      </c>
      <c r="L14" s="2" t="s">
        <v>165</v>
      </c>
      <c r="M14" t="s">
        <v>166</v>
      </c>
      <c r="N14" s="162" t="s">
        <v>165</v>
      </c>
      <c r="O14" s="8" t="s">
        <v>165</v>
      </c>
      <c r="P14" s="8" t="s">
        <v>166</v>
      </c>
      <c r="Q14" s="24" t="s">
        <v>165</v>
      </c>
      <c r="R14" s="24" t="s">
        <v>165</v>
      </c>
      <c r="S14" s="13" t="s">
        <v>166</v>
      </c>
      <c r="T14" t="s">
        <v>331</v>
      </c>
      <c r="U14" s="6" t="s">
        <v>165</v>
      </c>
      <c r="V14" s="5" t="s">
        <v>165</v>
      </c>
      <c r="W14" s="5" t="s">
        <v>364</v>
      </c>
      <c r="X14" s="13" t="s">
        <v>165</v>
      </c>
      <c r="Y14" s="6" t="s">
        <v>165</v>
      </c>
      <c r="Z14" s="13" t="s">
        <v>166</v>
      </c>
      <c r="AA14" s="24" t="s">
        <v>166</v>
      </c>
      <c r="AB14" s="5" t="s">
        <v>165</v>
      </c>
      <c r="AC14" s="13" t="s">
        <v>364</v>
      </c>
      <c r="AD14" s="5" t="s">
        <v>166</v>
      </c>
      <c r="AE14" s="2" t="s">
        <v>331</v>
      </c>
      <c r="AF14" s="5" t="s">
        <v>165</v>
      </c>
      <c r="AG14" s="6" t="s">
        <v>165</v>
      </c>
      <c r="AH14" s="79" t="s">
        <v>166</v>
      </c>
      <c r="AI14" t="s">
        <v>331</v>
      </c>
      <c r="AJ14" s="6" t="s">
        <v>165</v>
      </c>
      <c r="AK14" s="5" t="s">
        <v>331</v>
      </c>
      <c r="AL14" s="13" t="s">
        <v>166</v>
      </c>
      <c r="AM14" s="5" t="s">
        <v>166</v>
      </c>
      <c r="AN14" t="s">
        <v>332</v>
      </c>
      <c r="AO14" s="5" t="s">
        <v>166</v>
      </c>
      <c r="AP14" s="6" t="s">
        <v>166</v>
      </c>
      <c r="AQ14" s="6" t="s">
        <v>166</v>
      </c>
      <c r="AR14" s="6" t="s">
        <v>166</v>
      </c>
      <c r="AS14" s="5" t="s">
        <v>165</v>
      </c>
      <c r="AT14" s="13" t="s">
        <v>166</v>
      </c>
      <c r="AU14" s="5" t="s">
        <v>349</v>
      </c>
      <c r="AV14" t="s">
        <v>331</v>
      </c>
      <c r="AW14" t="s">
        <v>349</v>
      </c>
      <c r="AX14" s="6" t="s">
        <v>165</v>
      </c>
      <c r="AY14" s="6" t="s">
        <v>166</v>
      </c>
      <c r="AZ14" s="5" t="s">
        <v>165</v>
      </c>
      <c r="BA14" s="6" t="s">
        <v>364</v>
      </c>
      <c r="BB14" s="13" t="s">
        <v>165</v>
      </c>
      <c r="BC14" s="5" t="s">
        <v>165</v>
      </c>
    </row>
    <row r="15" spans="1:55" ht="56" x14ac:dyDescent="0.15">
      <c r="A15" s="5">
        <v>2</v>
      </c>
      <c r="B15" s="6" t="s">
        <v>43</v>
      </c>
      <c r="C15" s="6">
        <v>5</v>
      </c>
      <c r="D15" s="6" t="s">
        <v>165</v>
      </c>
      <c r="E15" s="5" t="s">
        <v>166</v>
      </c>
      <c r="F15" t="s">
        <v>332</v>
      </c>
      <c r="G15" t="s">
        <v>331</v>
      </c>
      <c r="H15" s="5" t="s">
        <v>165</v>
      </c>
      <c r="I15" t="s">
        <v>332</v>
      </c>
      <c r="J15" s="5" t="s">
        <v>166</v>
      </c>
      <c r="K15" s="6" t="s">
        <v>166</v>
      </c>
      <c r="L15" s="2" t="s">
        <v>165</v>
      </c>
      <c r="M15" t="s">
        <v>166</v>
      </c>
      <c r="N15" s="162" t="s">
        <v>166</v>
      </c>
      <c r="O15" s="8" t="s">
        <v>166</v>
      </c>
      <c r="P15" s="8" t="s">
        <v>166</v>
      </c>
      <c r="Q15" s="24" t="s">
        <v>165</v>
      </c>
      <c r="R15" s="24" t="s">
        <v>166</v>
      </c>
      <c r="S15" s="13" t="s">
        <v>166</v>
      </c>
      <c r="T15" t="s">
        <v>332</v>
      </c>
      <c r="U15" s="6" t="s">
        <v>165</v>
      </c>
      <c r="V15" s="5" t="s">
        <v>165</v>
      </c>
      <c r="W15" s="5" t="s">
        <v>166</v>
      </c>
      <c r="X15" s="13" t="s">
        <v>165</v>
      </c>
      <c r="Y15" s="6" t="s">
        <v>165</v>
      </c>
      <c r="Z15" s="13" t="s">
        <v>166</v>
      </c>
      <c r="AA15" s="24" t="s">
        <v>166</v>
      </c>
      <c r="AB15" s="5" t="s">
        <v>165</v>
      </c>
      <c r="AC15" s="13" t="s">
        <v>561</v>
      </c>
      <c r="AD15" s="5" t="s">
        <v>166</v>
      </c>
      <c r="AE15" s="2" t="s">
        <v>332</v>
      </c>
      <c r="AF15" s="5" t="s">
        <v>165</v>
      </c>
      <c r="AG15" s="6" t="s">
        <v>166</v>
      </c>
      <c r="AH15" s="6" t="s">
        <v>166</v>
      </c>
      <c r="AI15" t="s">
        <v>331</v>
      </c>
      <c r="AJ15" s="6" t="s">
        <v>166</v>
      </c>
      <c r="AK15" s="5" t="s">
        <v>331</v>
      </c>
      <c r="AL15" s="13" t="s">
        <v>166</v>
      </c>
      <c r="AM15" s="5" t="s">
        <v>166</v>
      </c>
      <c r="AN15" t="s">
        <v>331</v>
      </c>
      <c r="AO15" s="5" t="s">
        <v>166</v>
      </c>
      <c r="AP15" s="6" t="s">
        <v>166</v>
      </c>
      <c r="AQ15" s="6" t="s">
        <v>166</v>
      </c>
      <c r="AR15" s="6" t="s">
        <v>166</v>
      </c>
      <c r="AS15" s="5" t="s">
        <v>165</v>
      </c>
      <c r="AT15" s="13" t="s">
        <v>166</v>
      </c>
      <c r="AU15" t="s">
        <v>349</v>
      </c>
      <c r="AV15" t="s">
        <v>331</v>
      </c>
      <c r="AW15" t="s">
        <v>332</v>
      </c>
      <c r="AX15" s="6" t="s">
        <v>364</v>
      </c>
      <c r="AY15" s="6" t="s">
        <v>166</v>
      </c>
      <c r="AZ15" s="5" t="s">
        <v>364</v>
      </c>
      <c r="BA15" s="6" t="s">
        <v>364</v>
      </c>
      <c r="BB15" s="13" t="s">
        <v>166</v>
      </c>
      <c r="BC15" s="5" t="s">
        <v>166</v>
      </c>
    </row>
    <row r="16" spans="1:55" ht="210" x14ac:dyDescent="0.15">
      <c r="A16" s="5">
        <v>3</v>
      </c>
      <c r="B16" s="6" t="s">
        <v>44</v>
      </c>
      <c r="C16" s="6">
        <v>1</v>
      </c>
      <c r="D16" s="6" t="s">
        <v>165</v>
      </c>
      <c r="E16" s="5" t="s">
        <v>364</v>
      </c>
      <c r="F16" t="s">
        <v>332</v>
      </c>
      <c r="G16" t="s">
        <v>331</v>
      </c>
      <c r="H16" s="5" t="s">
        <v>165</v>
      </c>
      <c r="I16" t="s">
        <v>331</v>
      </c>
      <c r="J16" s="5" t="s">
        <v>165</v>
      </c>
      <c r="K16" s="6" t="s">
        <v>166</v>
      </c>
      <c r="L16" s="2" t="s">
        <v>165</v>
      </c>
      <c r="M16" t="s">
        <v>166</v>
      </c>
      <c r="N16" s="162" t="s">
        <v>1681</v>
      </c>
      <c r="O16" s="8" t="s">
        <v>165</v>
      </c>
      <c r="P16" s="8" t="s">
        <v>166</v>
      </c>
      <c r="Q16" s="24" t="s">
        <v>165</v>
      </c>
      <c r="R16" s="24" t="s">
        <v>165</v>
      </c>
      <c r="S16" s="13" t="s">
        <v>166</v>
      </c>
      <c r="T16" t="s">
        <v>332</v>
      </c>
      <c r="U16" s="6" t="s">
        <v>166</v>
      </c>
      <c r="V16" s="5" t="s">
        <v>165</v>
      </c>
      <c r="W16" s="5" t="s">
        <v>166</v>
      </c>
      <c r="X16" s="13" t="s">
        <v>165</v>
      </c>
      <c r="Y16" s="6" t="s">
        <v>308</v>
      </c>
      <c r="Z16" s="13" t="s">
        <v>166</v>
      </c>
      <c r="AA16" s="24" t="s">
        <v>165</v>
      </c>
      <c r="AB16" s="5" t="s">
        <v>166</v>
      </c>
      <c r="AC16" s="13" t="s">
        <v>166</v>
      </c>
      <c r="AD16" s="5" t="s">
        <v>165</v>
      </c>
      <c r="AE16" s="2" t="s">
        <v>332</v>
      </c>
      <c r="AF16" s="5" t="s">
        <v>166</v>
      </c>
      <c r="AG16" s="6" t="s">
        <v>166</v>
      </c>
      <c r="AH16" s="6" t="s">
        <v>165</v>
      </c>
      <c r="AI16" t="s">
        <v>332</v>
      </c>
      <c r="AJ16" s="6" t="s">
        <v>165</v>
      </c>
      <c r="AK16" s="6" t="s">
        <v>331</v>
      </c>
      <c r="AL16" s="13" t="s">
        <v>166</v>
      </c>
      <c r="AM16" s="5" t="s">
        <v>166</v>
      </c>
      <c r="AN16" t="s">
        <v>332</v>
      </c>
      <c r="AO16" s="5" t="s">
        <v>165</v>
      </c>
      <c r="AP16" s="6" t="s">
        <v>166</v>
      </c>
      <c r="AQ16" s="6" t="s">
        <v>166</v>
      </c>
      <c r="AR16" s="6" t="s">
        <v>166</v>
      </c>
      <c r="AS16" s="5" t="s">
        <v>166</v>
      </c>
      <c r="AT16" s="13" t="s">
        <v>166</v>
      </c>
      <c r="AU16" t="s">
        <v>331</v>
      </c>
      <c r="AV16" t="s">
        <v>332</v>
      </c>
      <c r="AW16" t="s">
        <v>332</v>
      </c>
      <c r="AX16" s="6" t="s">
        <v>166</v>
      </c>
      <c r="AY16" s="6" t="s">
        <v>166</v>
      </c>
      <c r="AZ16" s="5" t="s">
        <v>166</v>
      </c>
      <c r="BA16" s="6" t="s">
        <v>166</v>
      </c>
      <c r="BB16" s="13" t="s">
        <v>166</v>
      </c>
      <c r="BC16" s="5" t="s">
        <v>165</v>
      </c>
    </row>
    <row r="17" spans="1:55" ht="140" x14ac:dyDescent="0.15">
      <c r="A17" s="5">
        <v>4</v>
      </c>
      <c r="B17" s="6" t="s">
        <v>45</v>
      </c>
      <c r="C17" s="6">
        <v>10</v>
      </c>
      <c r="D17" s="6" t="s">
        <v>165</v>
      </c>
      <c r="E17" s="5" t="s">
        <v>165</v>
      </c>
      <c r="F17" t="s">
        <v>332</v>
      </c>
      <c r="G17" t="s">
        <v>332</v>
      </c>
      <c r="H17" s="5" t="s">
        <v>165</v>
      </c>
      <c r="I17" t="s">
        <v>349</v>
      </c>
      <c r="J17" s="5" t="s">
        <v>364</v>
      </c>
      <c r="K17" s="6" t="s">
        <v>166</v>
      </c>
      <c r="L17" s="2" t="s">
        <v>166</v>
      </c>
      <c r="M17" t="s">
        <v>166</v>
      </c>
      <c r="N17" s="162" t="s">
        <v>166</v>
      </c>
      <c r="O17" s="8" t="s">
        <v>165</v>
      </c>
      <c r="P17" s="8" t="s">
        <v>166</v>
      </c>
      <c r="Q17" s="24" t="s">
        <v>165</v>
      </c>
      <c r="R17" s="24" t="s">
        <v>165</v>
      </c>
      <c r="S17" s="13" t="s">
        <v>166</v>
      </c>
      <c r="T17" t="s">
        <v>332</v>
      </c>
      <c r="U17" s="6" t="s">
        <v>166</v>
      </c>
      <c r="V17" s="5" t="s">
        <v>165</v>
      </c>
      <c r="W17" s="5" t="s">
        <v>166</v>
      </c>
      <c r="X17" s="13" t="s">
        <v>165</v>
      </c>
      <c r="Y17" s="6" t="s">
        <v>308</v>
      </c>
      <c r="Z17" s="13" t="s">
        <v>165</v>
      </c>
      <c r="AA17" s="24" t="s">
        <v>165</v>
      </c>
      <c r="AB17" s="5" t="s">
        <v>166</v>
      </c>
      <c r="AC17" s="13" t="s">
        <v>166</v>
      </c>
      <c r="AD17" s="5" t="s">
        <v>166</v>
      </c>
      <c r="AE17" s="2" t="s">
        <v>332</v>
      </c>
      <c r="AF17" s="5" t="s">
        <v>364</v>
      </c>
      <c r="AG17" s="6" t="s">
        <v>166</v>
      </c>
      <c r="AH17" s="6" t="s">
        <v>166</v>
      </c>
      <c r="AI17" t="s">
        <v>332</v>
      </c>
      <c r="AJ17" s="6" t="s">
        <v>165</v>
      </c>
      <c r="AK17" s="5" t="s">
        <v>668</v>
      </c>
      <c r="AL17" s="13" t="s">
        <v>166</v>
      </c>
      <c r="AM17" s="5" t="s">
        <v>166</v>
      </c>
      <c r="AN17" t="s">
        <v>332</v>
      </c>
      <c r="AO17" s="5" t="s">
        <v>166</v>
      </c>
      <c r="AP17" s="6" t="s">
        <v>166</v>
      </c>
      <c r="AQ17" s="6" t="s">
        <v>166</v>
      </c>
      <c r="AR17" s="6" t="s">
        <v>166</v>
      </c>
      <c r="AS17" s="5" t="s">
        <v>166</v>
      </c>
      <c r="AT17" s="13" t="s">
        <v>166</v>
      </c>
      <c r="AU17" t="s">
        <v>332</v>
      </c>
      <c r="AV17" t="s">
        <v>332</v>
      </c>
      <c r="AW17" t="s">
        <v>331</v>
      </c>
      <c r="AX17" s="6" t="s">
        <v>166</v>
      </c>
      <c r="AY17" s="6" t="s">
        <v>166</v>
      </c>
      <c r="AZ17" s="5" t="s">
        <v>166</v>
      </c>
      <c r="BA17" s="6" t="s">
        <v>166</v>
      </c>
      <c r="BB17" s="13" t="s">
        <v>166</v>
      </c>
      <c r="BC17" s="5" t="s">
        <v>165</v>
      </c>
    </row>
    <row r="18" spans="1:55" ht="196" x14ac:dyDescent="0.15">
      <c r="A18" s="5">
        <v>5</v>
      </c>
      <c r="B18" s="6" t="s">
        <v>21</v>
      </c>
      <c r="C18" s="6">
        <v>5</v>
      </c>
      <c r="D18" s="6" t="s">
        <v>166</v>
      </c>
      <c r="E18" s="5" t="s">
        <v>165</v>
      </c>
      <c r="F18" t="s">
        <v>332</v>
      </c>
      <c r="G18" t="s">
        <v>349</v>
      </c>
      <c r="H18" s="5" t="s">
        <v>165</v>
      </c>
      <c r="I18" t="s">
        <v>331</v>
      </c>
      <c r="J18" s="5" t="s">
        <v>165</v>
      </c>
      <c r="K18" s="6" t="s">
        <v>165</v>
      </c>
      <c r="L18" s="2" t="s">
        <v>165</v>
      </c>
      <c r="M18" t="s">
        <v>165</v>
      </c>
      <c r="N18" s="162" t="s">
        <v>165</v>
      </c>
      <c r="O18" s="8" t="s">
        <v>165</v>
      </c>
      <c r="P18" s="8" t="s">
        <v>166</v>
      </c>
      <c r="Q18" s="24" t="s">
        <v>165</v>
      </c>
      <c r="R18" s="24" t="s">
        <v>166</v>
      </c>
      <c r="S18" s="13" t="s">
        <v>166</v>
      </c>
      <c r="T18" t="s">
        <v>331</v>
      </c>
      <c r="U18" s="6" t="s">
        <v>165</v>
      </c>
      <c r="V18" s="5" t="s">
        <v>165</v>
      </c>
      <c r="W18" s="5" t="s">
        <v>166</v>
      </c>
      <c r="X18" s="13" t="s">
        <v>165</v>
      </c>
      <c r="Y18" s="6" t="s">
        <v>308</v>
      </c>
      <c r="Z18" s="30" t="s">
        <v>165</v>
      </c>
      <c r="AA18" s="24" t="s">
        <v>165</v>
      </c>
      <c r="AB18" s="5" t="s">
        <v>165</v>
      </c>
      <c r="AC18" s="13" t="s">
        <v>166</v>
      </c>
      <c r="AD18" s="5" t="s">
        <v>165</v>
      </c>
      <c r="AE18" s="2" t="s">
        <v>331</v>
      </c>
      <c r="AF18" s="5" t="s">
        <v>166</v>
      </c>
      <c r="AG18" s="6" t="s">
        <v>166</v>
      </c>
      <c r="AH18" s="6" t="s">
        <v>166</v>
      </c>
      <c r="AI18" t="s">
        <v>331</v>
      </c>
      <c r="AJ18" s="6" t="s">
        <v>165</v>
      </c>
      <c r="AK18" s="5" t="s">
        <v>668</v>
      </c>
      <c r="AL18" s="13" t="s">
        <v>166</v>
      </c>
      <c r="AM18" s="6" t="s">
        <v>166</v>
      </c>
      <c r="AN18" t="s">
        <v>332</v>
      </c>
      <c r="AO18" s="5" t="s">
        <v>165</v>
      </c>
      <c r="AP18" s="6" t="s">
        <v>166</v>
      </c>
      <c r="AQ18" s="6" t="s">
        <v>165</v>
      </c>
      <c r="AR18" s="6" t="s">
        <v>166</v>
      </c>
      <c r="AS18" s="5" t="s">
        <v>166</v>
      </c>
      <c r="AT18" s="13" t="s">
        <v>166</v>
      </c>
      <c r="AU18" t="s">
        <v>331</v>
      </c>
      <c r="AV18" t="s">
        <v>332</v>
      </c>
      <c r="AW18" t="s">
        <v>332</v>
      </c>
      <c r="AX18" s="6" t="s">
        <v>166</v>
      </c>
      <c r="AY18" s="6" t="s">
        <v>166</v>
      </c>
      <c r="AZ18" s="5" t="s">
        <v>165</v>
      </c>
      <c r="BA18" s="6" t="s">
        <v>166</v>
      </c>
      <c r="BB18" s="13" t="s">
        <v>166</v>
      </c>
      <c r="BC18" s="5" t="s">
        <v>165</v>
      </c>
    </row>
    <row r="19" spans="1:55" ht="141" x14ac:dyDescent="0.2">
      <c r="A19" s="5">
        <v>6</v>
      </c>
      <c r="B19" s="6" t="s">
        <v>22</v>
      </c>
      <c r="C19" s="6">
        <v>5</v>
      </c>
      <c r="D19" s="6" t="s">
        <v>166</v>
      </c>
      <c r="E19" s="5" t="s">
        <v>166</v>
      </c>
      <c r="F19" t="s">
        <v>332</v>
      </c>
      <c r="G19" t="s">
        <v>332</v>
      </c>
      <c r="H19" s="5" t="s">
        <v>166</v>
      </c>
      <c r="I19" t="s">
        <v>331</v>
      </c>
      <c r="J19" s="5" t="s">
        <v>166</v>
      </c>
      <c r="K19" s="6" t="s">
        <v>165</v>
      </c>
      <c r="L19" s="2" t="s">
        <v>165</v>
      </c>
      <c r="M19" t="s">
        <v>166</v>
      </c>
      <c r="N19" s="162" t="s">
        <v>166</v>
      </c>
      <c r="O19" s="8" t="s">
        <v>165</v>
      </c>
      <c r="P19" s="8" t="s">
        <v>166</v>
      </c>
      <c r="Q19" s="24" t="s">
        <v>166</v>
      </c>
      <c r="R19" s="24" t="s">
        <v>166</v>
      </c>
      <c r="S19" s="13" t="s">
        <v>166</v>
      </c>
      <c r="T19" t="s">
        <v>332</v>
      </c>
      <c r="U19" s="154" t="s">
        <v>364</v>
      </c>
      <c r="V19" s="5" t="s">
        <v>166</v>
      </c>
      <c r="W19" s="5" t="s">
        <v>166</v>
      </c>
      <c r="X19" s="13" t="s">
        <v>165</v>
      </c>
      <c r="Y19" s="6" t="s">
        <v>308</v>
      </c>
      <c r="Z19" s="13" t="s">
        <v>166</v>
      </c>
      <c r="AA19" s="24" t="s">
        <v>165</v>
      </c>
      <c r="AB19" s="5" t="s">
        <v>166</v>
      </c>
      <c r="AC19" s="13" t="s">
        <v>166</v>
      </c>
      <c r="AD19" s="5" t="s">
        <v>165</v>
      </c>
      <c r="AE19" s="2" t="s">
        <v>332</v>
      </c>
      <c r="AF19" s="5" t="s">
        <v>166</v>
      </c>
      <c r="AG19" s="6" t="s">
        <v>166</v>
      </c>
      <c r="AH19" s="6" t="s">
        <v>166</v>
      </c>
      <c r="AI19" t="s">
        <v>331</v>
      </c>
      <c r="AJ19" s="6" t="s">
        <v>165</v>
      </c>
      <c r="AK19" s="5" t="s">
        <v>668</v>
      </c>
      <c r="AL19" s="13" t="s">
        <v>166</v>
      </c>
      <c r="AM19" s="6" t="s">
        <v>166</v>
      </c>
      <c r="AN19" t="s">
        <v>332</v>
      </c>
      <c r="AO19" s="5" t="s">
        <v>165</v>
      </c>
      <c r="AP19" s="6" t="s">
        <v>166</v>
      </c>
      <c r="AQ19" s="6" t="s">
        <v>165</v>
      </c>
      <c r="AR19" s="6" t="s">
        <v>166</v>
      </c>
      <c r="AS19" s="5" t="s">
        <v>166</v>
      </c>
      <c r="AT19" s="13" t="s">
        <v>166</v>
      </c>
      <c r="AU19" t="s">
        <v>331</v>
      </c>
      <c r="AV19" t="s">
        <v>332</v>
      </c>
      <c r="AW19" t="s">
        <v>332</v>
      </c>
      <c r="AX19" s="6" t="s">
        <v>166</v>
      </c>
      <c r="AY19" s="6" t="s">
        <v>166</v>
      </c>
      <c r="AZ19" s="5" t="s">
        <v>166</v>
      </c>
      <c r="BA19" s="6" t="s">
        <v>166</v>
      </c>
      <c r="BB19" s="13" t="s">
        <v>166</v>
      </c>
      <c r="BC19" s="5" t="s">
        <v>165</v>
      </c>
    </row>
    <row r="20" spans="1:55" ht="196" x14ac:dyDescent="0.15">
      <c r="A20" s="5">
        <v>7</v>
      </c>
      <c r="B20" s="6" t="s">
        <v>23</v>
      </c>
      <c r="C20" s="6">
        <v>5</v>
      </c>
      <c r="D20" s="6" t="s">
        <v>166</v>
      </c>
      <c r="E20" s="5" t="s">
        <v>165</v>
      </c>
      <c r="F20" t="s">
        <v>331</v>
      </c>
      <c r="G20" t="s">
        <v>332</v>
      </c>
      <c r="H20" s="5" t="s">
        <v>165</v>
      </c>
      <c r="I20" t="s">
        <v>332</v>
      </c>
      <c r="J20" s="5" t="s">
        <v>165</v>
      </c>
      <c r="K20" s="6" t="s">
        <v>166</v>
      </c>
      <c r="L20" s="2" t="s">
        <v>165</v>
      </c>
      <c r="M20" t="s">
        <v>165</v>
      </c>
      <c r="N20" s="162" t="s">
        <v>166</v>
      </c>
      <c r="O20" s="8" t="s">
        <v>165</v>
      </c>
      <c r="P20" s="8" t="s">
        <v>166</v>
      </c>
      <c r="Q20" s="24" t="s">
        <v>165</v>
      </c>
      <c r="R20" s="24" t="s">
        <v>166</v>
      </c>
      <c r="S20" s="13" t="s">
        <v>165</v>
      </c>
      <c r="T20" t="s">
        <v>331</v>
      </c>
      <c r="U20" s="6" t="s">
        <v>165</v>
      </c>
      <c r="V20" s="5" t="s">
        <v>165</v>
      </c>
      <c r="W20" s="5" t="s">
        <v>166</v>
      </c>
      <c r="X20" s="13" t="s">
        <v>165</v>
      </c>
      <c r="Y20" s="6" t="s">
        <v>308</v>
      </c>
      <c r="Z20" s="13" t="s">
        <v>165</v>
      </c>
      <c r="AA20" s="24" t="s">
        <v>165</v>
      </c>
      <c r="AB20" s="5" t="s">
        <v>364</v>
      </c>
      <c r="AC20" s="13" t="s">
        <v>165</v>
      </c>
      <c r="AD20" s="5" t="s">
        <v>165</v>
      </c>
      <c r="AE20" s="2" t="s">
        <v>332</v>
      </c>
      <c r="AF20" s="5" t="s">
        <v>166</v>
      </c>
      <c r="AG20" s="6" t="s">
        <v>166</v>
      </c>
      <c r="AH20" s="6" t="s">
        <v>165</v>
      </c>
      <c r="AI20" t="s">
        <v>331</v>
      </c>
      <c r="AJ20" s="6" t="s">
        <v>165</v>
      </c>
      <c r="AK20" s="5" t="s">
        <v>331</v>
      </c>
      <c r="AL20" s="13" t="s">
        <v>166</v>
      </c>
      <c r="AM20" s="6" t="s">
        <v>165</v>
      </c>
      <c r="AN20" t="s">
        <v>331</v>
      </c>
      <c r="AO20" s="5" t="s">
        <v>165</v>
      </c>
      <c r="AP20" s="6" t="s">
        <v>166</v>
      </c>
      <c r="AQ20" s="6" t="s">
        <v>166</v>
      </c>
      <c r="AR20" s="6" t="s">
        <v>166</v>
      </c>
      <c r="AS20" s="5" t="s">
        <v>166</v>
      </c>
      <c r="AT20" s="13" t="s">
        <v>166</v>
      </c>
      <c r="AU20" t="s">
        <v>331</v>
      </c>
      <c r="AV20" t="s">
        <v>332</v>
      </c>
      <c r="AW20" t="s">
        <v>331</v>
      </c>
      <c r="AX20" s="6" t="s">
        <v>166</v>
      </c>
      <c r="AY20" s="6" t="s">
        <v>166</v>
      </c>
      <c r="AZ20" s="5" t="s">
        <v>166</v>
      </c>
      <c r="BA20" s="6" t="s">
        <v>166</v>
      </c>
      <c r="BB20" s="13" t="s">
        <v>166</v>
      </c>
      <c r="BC20" s="5" t="s">
        <v>165</v>
      </c>
    </row>
    <row r="21" spans="1:55" ht="384" x14ac:dyDescent="0.15">
      <c r="A21" s="5">
        <v>8</v>
      </c>
      <c r="B21" s="6" t="s">
        <v>57</v>
      </c>
      <c r="C21" s="6">
        <v>5</v>
      </c>
      <c r="D21" s="6" t="s">
        <v>166</v>
      </c>
      <c r="E21" s="5" t="s">
        <v>165</v>
      </c>
      <c r="F21" t="s">
        <v>331</v>
      </c>
      <c r="G21" t="s">
        <v>332</v>
      </c>
      <c r="H21" s="5" t="s">
        <v>165</v>
      </c>
      <c r="I21" t="s">
        <v>331</v>
      </c>
      <c r="J21" s="5" t="s">
        <v>165</v>
      </c>
      <c r="K21" s="6" t="s">
        <v>166</v>
      </c>
      <c r="L21" s="2" t="s">
        <v>165</v>
      </c>
      <c r="M21" t="s">
        <v>166</v>
      </c>
      <c r="N21" s="162" t="s">
        <v>166</v>
      </c>
      <c r="O21" s="8" t="s">
        <v>165</v>
      </c>
      <c r="P21" s="8" t="s">
        <v>166</v>
      </c>
      <c r="Q21" s="24" t="s">
        <v>165</v>
      </c>
      <c r="R21" s="24" t="s">
        <v>166</v>
      </c>
      <c r="S21" s="13" t="s">
        <v>165</v>
      </c>
      <c r="T21" t="s">
        <v>331</v>
      </c>
      <c r="U21" s="6" t="s">
        <v>166</v>
      </c>
      <c r="V21" t="s">
        <v>165</v>
      </c>
      <c r="W21" s="5" t="s">
        <v>166</v>
      </c>
      <c r="X21" s="13" t="s">
        <v>166</v>
      </c>
      <c r="Y21" s="6" t="s">
        <v>308</v>
      </c>
      <c r="Z21" s="13" t="s">
        <v>166</v>
      </c>
      <c r="AA21" s="24" t="s">
        <v>165</v>
      </c>
      <c r="AB21" s="5" t="s">
        <v>166</v>
      </c>
      <c r="AC21" s="13" t="s">
        <v>166</v>
      </c>
      <c r="AD21" s="5" t="s">
        <v>166</v>
      </c>
      <c r="AE21" s="2" t="s">
        <v>332</v>
      </c>
      <c r="AF21" s="5" t="s">
        <v>166</v>
      </c>
      <c r="AG21" s="6" t="s">
        <v>166</v>
      </c>
      <c r="AH21" s="6" t="s">
        <v>165</v>
      </c>
      <c r="AI21" t="s">
        <v>332</v>
      </c>
      <c r="AJ21" s="6" t="s">
        <v>166</v>
      </c>
      <c r="AK21" s="5" t="s">
        <v>668</v>
      </c>
      <c r="AL21" s="13" t="s">
        <v>166</v>
      </c>
      <c r="AM21" s="6" t="s">
        <v>165</v>
      </c>
      <c r="AN21" t="s">
        <v>332</v>
      </c>
      <c r="AO21" s="5" t="s">
        <v>165</v>
      </c>
      <c r="AP21" s="6" t="s">
        <v>165</v>
      </c>
      <c r="AQ21" s="6" t="s">
        <v>166</v>
      </c>
      <c r="AR21" s="6" t="s">
        <v>166</v>
      </c>
      <c r="AS21" s="5" t="s">
        <v>166</v>
      </c>
      <c r="AT21" s="13" t="s">
        <v>166</v>
      </c>
      <c r="AU21" t="s">
        <v>331</v>
      </c>
      <c r="AV21" t="s">
        <v>332</v>
      </c>
      <c r="AW21" t="s">
        <v>332</v>
      </c>
      <c r="AX21" s="6" t="s">
        <v>166</v>
      </c>
      <c r="AY21" s="6" t="s">
        <v>166</v>
      </c>
      <c r="AZ21" s="5" t="s">
        <v>166</v>
      </c>
      <c r="BA21" s="6" t="s">
        <v>166</v>
      </c>
      <c r="BB21" s="13" t="s">
        <v>166</v>
      </c>
      <c r="BC21" s="5" t="s">
        <v>166</v>
      </c>
    </row>
    <row r="22" spans="1:55" ht="98" x14ac:dyDescent="0.15">
      <c r="A22" s="5">
        <v>9</v>
      </c>
      <c r="B22" s="6" t="s">
        <v>58</v>
      </c>
      <c r="C22" s="6">
        <v>5</v>
      </c>
      <c r="D22" s="6" t="s">
        <v>166</v>
      </c>
      <c r="E22" s="5" t="s">
        <v>165</v>
      </c>
      <c r="F22" t="s">
        <v>332</v>
      </c>
      <c r="G22" t="s">
        <v>331</v>
      </c>
      <c r="H22" s="5" t="s">
        <v>165</v>
      </c>
      <c r="I22" t="s">
        <v>331</v>
      </c>
      <c r="J22" s="5" t="s">
        <v>165</v>
      </c>
      <c r="K22" s="6" t="s">
        <v>165</v>
      </c>
      <c r="L22" s="2" t="s">
        <v>165</v>
      </c>
      <c r="M22" t="s">
        <v>166</v>
      </c>
      <c r="N22" s="162" t="s">
        <v>165</v>
      </c>
      <c r="O22" s="8" t="s">
        <v>166</v>
      </c>
      <c r="P22" s="8" t="s">
        <v>166</v>
      </c>
      <c r="Q22" s="24" t="s">
        <v>165</v>
      </c>
      <c r="R22" s="24" t="s">
        <v>165</v>
      </c>
      <c r="S22" s="13" t="s">
        <v>166</v>
      </c>
      <c r="T22" t="s">
        <v>332</v>
      </c>
      <c r="U22" s="6" t="s">
        <v>165</v>
      </c>
      <c r="V22" s="5" t="s">
        <v>165</v>
      </c>
      <c r="W22" s="5" t="s">
        <v>166</v>
      </c>
      <c r="X22" s="13" t="s">
        <v>165</v>
      </c>
      <c r="Y22" s="6" t="s">
        <v>308</v>
      </c>
      <c r="Z22" s="13" t="s">
        <v>165</v>
      </c>
      <c r="AA22" s="24" t="s">
        <v>165</v>
      </c>
      <c r="AB22" s="5" t="s">
        <v>165</v>
      </c>
      <c r="AC22" s="13" t="s">
        <v>166</v>
      </c>
      <c r="AD22" s="5" t="s">
        <v>166</v>
      </c>
      <c r="AE22" s="2" t="s">
        <v>332</v>
      </c>
      <c r="AF22" s="5" t="s">
        <v>165</v>
      </c>
      <c r="AG22" s="6" t="s">
        <v>166</v>
      </c>
      <c r="AH22" s="6" t="s">
        <v>165</v>
      </c>
      <c r="AI22" t="s">
        <v>332</v>
      </c>
      <c r="AJ22" s="6" t="s">
        <v>165</v>
      </c>
      <c r="AK22" s="5" t="s">
        <v>668</v>
      </c>
      <c r="AL22" s="13" t="s">
        <v>166</v>
      </c>
      <c r="AM22" s="6" t="s">
        <v>165</v>
      </c>
      <c r="AN22" t="s">
        <v>331</v>
      </c>
      <c r="AO22" s="5" t="s">
        <v>165</v>
      </c>
      <c r="AP22" s="6" t="s">
        <v>165</v>
      </c>
      <c r="AQ22" s="6" t="s">
        <v>166</v>
      </c>
      <c r="AR22" s="6" t="s">
        <v>166</v>
      </c>
      <c r="AS22" s="5" t="s">
        <v>166</v>
      </c>
      <c r="AT22" s="13" t="s">
        <v>166</v>
      </c>
      <c r="AU22" t="s">
        <v>331</v>
      </c>
      <c r="AV22" t="s">
        <v>332</v>
      </c>
      <c r="AW22" t="s">
        <v>332</v>
      </c>
      <c r="AX22" s="6" t="s">
        <v>166</v>
      </c>
      <c r="AY22" s="6" t="s">
        <v>166</v>
      </c>
      <c r="AZ22" s="5" t="s">
        <v>166</v>
      </c>
      <c r="BA22" s="6" t="s">
        <v>166</v>
      </c>
      <c r="BB22" s="13" t="s">
        <v>165</v>
      </c>
      <c r="BC22" s="5" t="s">
        <v>166</v>
      </c>
    </row>
    <row r="23" spans="1:55" ht="168" x14ac:dyDescent="0.15">
      <c r="A23" s="5">
        <v>10</v>
      </c>
      <c r="B23" s="6" t="s">
        <v>59</v>
      </c>
      <c r="C23" s="6">
        <v>5</v>
      </c>
      <c r="D23" s="6" t="s">
        <v>165</v>
      </c>
      <c r="E23" s="5" t="s">
        <v>165</v>
      </c>
      <c r="F23" t="s">
        <v>332</v>
      </c>
      <c r="G23" t="s">
        <v>332</v>
      </c>
      <c r="H23" s="5" t="s">
        <v>165</v>
      </c>
      <c r="I23" t="s">
        <v>331</v>
      </c>
      <c r="J23" s="5" t="s">
        <v>165</v>
      </c>
      <c r="K23" s="6" t="s">
        <v>166</v>
      </c>
      <c r="L23" s="2" t="s">
        <v>165</v>
      </c>
      <c r="M23" t="s">
        <v>166</v>
      </c>
      <c r="N23" s="162" t="s">
        <v>165</v>
      </c>
      <c r="O23" s="8" t="s">
        <v>166</v>
      </c>
      <c r="P23" s="8" t="s">
        <v>166</v>
      </c>
      <c r="Q23" s="24" t="s">
        <v>165</v>
      </c>
      <c r="R23" s="24" t="s">
        <v>166</v>
      </c>
      <c r="S23" s="13" t="s">
        <v>165</v>
      </c>
      <c r="T23" t="s">
        <v>332</v>
      </c>
      <c r="U23" s="6" t="s">
        <v>166</v>
      </c>
      <c r="V23" s="5" t="s">
        <v>165</v>
      </c>
      <c r="W23" s="5" t="s">
        <v>166</v>
      </c>
      <c r="X23" s="13" t="s">
        <v>166</v>
      </c>
      <c r="Y23" s="6" t="s">
        <v>165</v>
      </c>
      <c r="Z23" s="13" t="s">
        <v>165</v>
      </c>
      <c r="AA23" s="24" t="s">
        <v>165</v>
      </c>
      <c r="AB23" s="5" t="s">
        <v>165</v>
      </c>
      <c r="AC23" s="13" t="s">
        <v>166</v>
      </c>
      <c r="AD23" s="5" t="s">
        <v>166</v>
      </c>
      <c r="AE23" s="2" t="s">
        <v>332</v>
      </c>
      <c r="AF23" s="5" t="s">
        <v>166</v>
      </c>
      <c r="AG23" s="6" t="s">
        <v>166</v>
      </c>
      <c r="AH23" s="6" t="s">
        <v>166</v>
      </c>
      <c r="AI23" t="s">
        <v>332</v>
      </c>
      <c r="AJ23" s="6" t="s">
        <v>166</v>
      </c>
      <c r="AK23" s="5" t="s">
        <v>668</v>
      </c>
      <c r="AL23" s="13" t="s">
        <v>166</v>
      </c>
      <c r="AM23" s="6" t="s">
        <v>166</v>
      </c>
      <c r="AN23" t="s">
        <v>331</v>
      </c>
      <c r="AO23" s="5" t="s">
        <v>166</v>
      </c>
      <c r="AP23" s="6" t="s">
        <v>165</v>
      </c>
      <c r="AQ23" s="6" t="s">
        <v>166</v>
      </c>
      <c r="AR23" s="6" t="s">
        <v>166</v>
      </c>
      <c r="AS23" s="5" t="s">
        <v>166</v>
      </c>
      <c r="AT23" s="13" t="s">
        <v>166</v>
      </c>
      <c r="AU23" t="s">
        <v>331</v>
      </c>
      <c r="AV23" t="s">
        <v>332</v>
      </c>
      <c r="AW23" t="s">
        <v>332</v>
      </c>
      <c r="AX23" s="6" t="s">
        <v>165</v>
      </c>
      <c r="AY23" s="6" t="s">
        <v>166</v>
      </c>
      <c r="AZ23" s="5" t="s">
        <v>165</v>
      </c>
      <c r="BA23" s="6" t="s">
        <v>166</v>
      </c>
      <c r="BB23" s="13" t="s">
        <v>166</v>
      </c>
      <c r="BC23" s="5" t="s">
        <v>166</v>
      </c>
    </row>
    <row r="24" spans="1:55" ht="281" x14ac:dyDescent="0.2">
      <c r="A24" s="5">
        <v>11</v>
      </c>
      <c r="B24" s="6" t="s">
        <v>36</v>
      </c>
      <c r="C24" s="6">
        <v>5</v>
      </c>
      <c r="D24" s="6" t="s">
        <v>166</v>
      </c>
      <c r="E24" s="5" t="s">
        <v>364</v>
      </c>
      <c r="F24" t="s">
        <v>332</v>
      </c>
      <c r="G24" t="s">
        <v>332</v>
      </c>
      <c r="H24" s="5" t="s">
        <v>165</v>
      </c>
      <c r="I24" t="s">
        <v>332</v>
      </c>
      <c r="J24" s="5" t="s">
        <v>165</v>
      </c>
      <c r="K24" s="6" t="s">
        <v>165</v>
      </c>
      <c r="L24" s="2" t="s">
        <v>166</v>
      </c>
      <c r="M24" t="s">
        <v>166</v>
      </c>
      <c r="N24" s="163" t="s">
        <v>166</v>
      </c>
      <c r="O24" s="8" t="s">
        <v>165</v>
      </c>
      <c r="P24" s="8" t="s">
        <v>166</v>
      </c>
      <c r="Q24" s="24" t="s">
        <v>165</v>
      </c>
      <c r="R24" s="24" t="s">
        <v>166</v>
      </c>
      <c r="S24" s="13" t="s">
        <v>166</v>
      </c>
      <c r="T24" t="s">
        <v>332</v>
      </c>
      <c r="U24" s="6" t="s">
        <v>166</v>
      </c>
      <c r="V24" s="5" t="s">
        <v>165</v>
      </c>
      <c r="W24" s="5" t="s">
        <v>166</v>
      </c>
      <c r="X24" s="13" t="s">
        <v>165</v>
      </c>
      <c r="Y24" s="6" t="s">
        <v>165</v>
      </c>
      <c r="Z24" s="13" t="s">
        <v>166</v>
      </c>
      <c r="AA24" s="24" t="s">
        <v>166</v>
      </c>
      <c r="AB24" s="5" t="s">
        <v>165</v>
      </c>
      <c r="AC24" s="13" t="s">
        <v>165</v>
      </c>
      <c r="AD24" s="5" t="s">
        <v>166</v>
      </c>
      <c r="AE24" s="2" t="s">
        <v>332</v>
      </c>
      <c r="AF24" s="5" t="s">
        <v>166</v>
      </c>
      <c r="AG24" s="6" t="s">
        <v>166</v>
      </c>
      <c r="AH24" s="6" t="s">
        <v>165</v>
      </c>
      <c r="AI24" t="s">
        <v>332</v>
      </c>
      <c r="AJ24" s="6" t="s">
        <v>166</v>
      </c>
      <c r="AK24" s="5" t="s">
        <v>668</v>
      </c>
      <c r="AL24" s="13" t="s">
        <v>166</v>
      </c>
      <c r="AM24" s="6" t="s">
        <v>166</v>
      </c>
      <c r="AN24" t="s">
        <v>332</v>
      </c>
      <c r="AO24" s="5" t="s">
        <v>166</v>
      </c>
      <c r="AP24" s="6" t="s">
        <v>166</v>
      </c>
      <c r="AQ24" s="6" t="s">
        <v>166</v>
      </c>
      <c r="AR24" s="6" t="s">
        <v>166</v>
      </c>
      <c r="AS24" s="5" t="s">
        <v>166</v>
      </c>
      <c r="AT24" s="13" t="s">
        <v>166</v>
      </c>
      <c r="AU24" t="s">
        <v>331</v>
      </c>
      <c r="AV24" t="s">
        <v>332</v>
      </c>
      <c r="AW24" t="s">
        <v>332</v>
      </c>
      <c r="AX24" s="101" t="s">
        <v>166</v>
      </c>
      <c r="AY24" s="6" t="s">
        <v>166</v>
      </c>
      <c r="AZ24" s="5" t="s">
        <v>166</v>
      </c>
      <c r="BA24" s="6" t="s">
        <v>166</v>
      </c>
      <c r="BB24" s="13" t="s">
        <v>165</v>
      </c>
      <c r="BC24" s="5" t="s">
        <v>166</v>
      </c>
    </row>
    <row r="25" spans="1:55" ht="126" x14ac:dyDescent="0.15">
      <c r="A25" s="5">
        <v>12</v>
      </c>
      <c r="B25" s="6" t="s">
        <v>37</v>
      </c>
      <c r="C25" s="6">
        <v>5</v>
      </c>
      <c r="D25" s="6" t="s">
        <v>166</v>
      </c>
      <c r="E25" s="5" t="s">
        <v>364</v>
      </c>
      <c r="F25" t="s">
        <v>332</v>
      </c>
      <c r="G25" t="s">
        <v>331</v>
      </c>
      <c r="H25" s="5" t="s">
        <v>165</v>
      </c>
      <c r="I25" t="s">
        <v>331</v>
      </c>
      <c r="J25" s="5" t="s">
        <v>165</v>
      </c>
      <c r="K25" s="6" t="s">
        <v>165</v>
      </c>
      <c r="L25" s="2" t="s">
        <v>165</v>
      </c>
      <c r="M25" t="s">
        <v>166</v>
      </c>
      <c r="N25" s="162" t="s">
        <v>166</v>
      </c>
      <c r="O25" s="8" t="s">
        <v>165</v>
      </c>
      <c r="P25" s="8" t="s">
        <v>166</v>
      </c>
      <c r="Q25" s="24" t="s">
        <v>165</v>
      </c>
      <c r="R25" s="24" t="s">
        <v>166</v>
      </c>
      <c r="S25" s="13" t="s">
        <v>166</v>
      </c>
      <c r="T25" t="s">
        <v>332</v>
      </c>
      <c r="U25" s="6" t="s">
        <v>165</v>
      </c>
      <c r="V25" s="5" t="s">
        <v>165</v>
      </c>
      <c r="W25" s="5" t="s">
        <v>166</v>
      </c>
      <c r="X25" s="13" t="s">
        <v>165</v>
      </c>
      <c r="Y25" s="6" t="s">
        <v>165</v>
      </c>
      <c r="Z25" s="13" t="s">
        <v>165</v>
      </c>
      <c r="AA25" s="24" t="s">
        <v>165</v>
      </c>
      <c r="AB25" s="5" t="s">
        <v>165</v>
      </c>
      <c r="AC25" s="13" t="s">
        <v>166</v>
      </c>
      <c r="AD25" s="5" t="s">
        <v>165</v>
      </c>
      <c r="AE25" s="2" t="s">
        <v>332</v>
      </c>
      <c r="AF25" s="5" t="s">
        <v>166</v>
      </c>
      <c r="AG25" s="6" t="s">
        <v>166</v>
      </c>
      <c r="AH25" s="6" t="s">
        <v>165</v>
      </c>
      <c r="AI25" t="s">
        <v>332</v>
      </c>
      <c r="AJ25" s="6" t="s">
        <v>165</v>
      </c>
      <c r="AK25" s="5" t="s">
        <v>668</v>
      </c>
      <c r="AL25" s="13" t="s">
        <v>166</v>
      </c>
      <c r="AM25" s="6" t="s">
        <v>165</v>
      </c>
      <c r="AN25" t="s">
        <v>332</v>
      </c>
      <c r="AO25" s="5" t="s">
        <v>165</v>
      </c>
      <c r="AP25" s="6" t="s">
        <v>166</v>
      </c>
      <c r="AQ25" s="6" t="s">
        <v>166</v>
      </c>
      <c r="AR25" s="6" t="s">
        <v>166</v>
      </c>
      <c r="AS25" s="5" t="s">
        <v>166</v>
      </c>
      <c r="AT25" s="13" t="s">
        <v>166</v>
      </c>
      <c r="AU25" t="s">
        <v>331</v>
      </c>
      <c r="AV25" t="s">
        <v>332</v>
      </c>
      <c r="AW25" t="s">
        <v>332</v>
      </c>
      <c r="AX25" s="6" t="s">
        <v>166</v>
      </c>
      <c r="AY25" s="6" t="s">
        <v>165</v>
      </c>
      <c r="AZ25" s="5" t="s">
        <v>166</v>
      </c>
      <c r="BA25" s="6" t="s">
        <v>166</v>
      </c>
      <c r="BB25" s="13" t="s">
        <v>165</v>
      </c>
      <c r="BC25" s="5" t="s">
        <v>166</v>
      </c>
    </row>
    <row r="26" spans="1:55" ht="182" x14ac:dyDescent="0.15">
      <c r="A26" s="5">
        <v>13</v>
      </c>
      <c r="B26" s="6" t="s">
        <v>38</v>
      </c>
      <c r="C26" s="6">
        <v>5</v>
      </c>
      <c r="D26" s="6" t="s">
        <v>166</v>
      </c>
      <c r="E26" s="5" t="s">
        <v>166</v>
      </c>
      <c r="F26" t="s">
        <v>332</v>
      </c>
      <c r="G26" t="s">
        <v>332</v>
      </c>
      <c r="H26" s="5" t="s">
        <v>165</v>
      </c>
      <c r="I26" t="s">
        <v>349</v>
      </c>
      <c r="J26" s="5" t="s">
        <v>165</v>
      </c>
      <c r="K26" s="6" t="s">
        <v>166</v>
      </c>
      <c r="L26" s="2" t="s">
        <v>165</v>
      </c>
      <c r="M26" t="s">
        <v>166</v>
      </c>
      <c r="N26" s="162" t="s">
        <v>166</v>
      </c>
      <c r="O26" s="8" t="s">
        <v>165</v>
      </c>
      <c r="P26" s="8" t="s">
        <v>166</v>
      </c>
      <c r="Q26" s="24" t="s">
        <v>165</v>
      </c>
      <c r="R26" s="24" t="s">
        <v>166</v>
      </c>
      <c r="S26" s="13" t="s">
        <v>166</v>
      </c>
      <c r="T26" t="s">
        <v>332</v>
      </c>
      <c r="U26" s="6" t="s">
        <v>166</v>
      </c>
      <c r="V26" s="5" t="s">
        <v>165</v>
      </c>
      <c r="W26" s="5" t="s">
        <v>166</v>
      </c>
      <c r="X26" s="13" t="s">
        <v>165</v>
      </c>
      <c r="Y26" s="6" t="s">
        <v>165</v>
      </c>
      <c r="Z26" s="13" t="s">
        <v>165</v>
      </c>
      <c r="AA26" s="24" t="s">
        <v>165</v>
      </c>
      <c r="AB26" s="5" t="s">
        <v>165</v>
      </c>
      <c r="AC26" s="13" t="s">
        <v>166</v>
      </c>
      <c r="AD26" s="5" t="s">
        <v>165</v>
      </c>
      <c r="AE26" s="2" t="s">
        <v>332</v>
      </c>
      <c r="AF26" s="5" t="s">
        <v>166</v>
      </c>
      <c r="AG26" s="6" t="s">
        <v>166</v>
      </c>
      <c r="AH26" s="6" t="s">
        <v>165</v>
      </c>
      <c r="AI26" t="s">
        <v>332</v>
      </c>
      <c r="AJ26" s="6" t="s">
        <v>165</v>
      </c>
      <c r="AK26" s="5" t="s">
        <v>668</v>
      </c>
      <c r="AL26" s="13" t="s">
        <v>166</v>
      </c>
      <c r="AM26" s="6" t="s">
        <v>166</v>
      </c>
      <c r="AN26" t="s">
        <v>332</v>
      </c>
      <c r="AO26" s="5" t="s">
        <v>166</v>
      </c>
      <c r="AP26" s="6" t="s">
        <v>165</v>
      </c>
      <c r="AQ26" s="6" t="s">
        <v>166</v>
      </c>
      <c r="AR26" s="6" t="s">
        <v>166</v>
      </c>
      <c r="AS26" s="5" t="s">
        <v>166</v>
      </c>
      <c r="AT26" s="13" t="s">
        <v>166</v>
      </c>
      <c r="AU26" t="s">
        <v>332</v>
      </c>
      <c r="AV26" t="s">
        <v>332</v>
      </c>
      <c r="AW26" t="s">
        <v>332</v>
      </c>
      <c r="AX26" s="6" t="s">
        <v>166</v>
      </c>
      <c r="AY26" s="6" t="s">
        <v>166</v>
      </c>
      <c r="AZ26" s="5" t="s">
        <v>166</v>
      </c>
      <c r="BA26" s="6" t="s">
        <v>166</v>
      </c>
      <c r="BB26" s="13" t="s">
        <v>166</v>
      </c>
      <c r="BC26" s="5" t="s">
        <v>166</v>
      </c>
    </row>
    <row r="27" spans="1:55" x14ac:dyDescent="0.15">
      <c r="A27" s="4" t="s">
        <v>40</v>
      </c>
      <c r="B27" s="6"/>
      <c r="C27" s="6"/>
      <c r="D27" s="2"/>
      <c r="F27"/>
      <c r="G27"/>
      <c r="I27"/>
      <c r="K27" s="2"/>
      <c r="L27" s="2"/>
      <c r="M27"/>
      <c r="N27"/>
      <c r="O27" s="8"/>
      <c r="P27" s="8"/>
      <c r="Q27" s="24"/>
      <c r="R27" s="24"/>
      <c r="S27" s="13"/>
      <c r="T27"/>
      <c r="U27" s="2"/>
      <c r="V27"/>
      <c r="X27" s="13"/>
      <c r="Y27" s="6"/>
      <c r="Z27" s="13"/>
      <c r="AA27" s="24"/>
      <c r="AB27"/>
      <c r="AC27" s="13"/>
      <c r="AE27" s="2"/>
      <c r="AG27" s="6"/>
      <c r="AH27" s="6"/>
      <c r="AI27"/>
      <c r="AJ27" s="6"/>
      <c r="AK27"/>
      <c r="AL27" s="13"/>
      <c r="AM27"/>
      <c r="AN27"/>
      <c r="AP27" s="2"/>
      <c r="AQ27" s="6"/>
      <c r="AR27" s="6"/>
      <c r="AS27"/>
      <c r="AT27" s="13"/>
      <c r="AU27"/>
      <c r="AV27"/>
      <c r="AW27"/>
      <c r="AX27" s="2"/>
      <c r="AY27" s="6"/>
      <c r="BA27" s="2"/>
      <c r="BB27" s="13"/>
      <c r="BC27" s="5"/>
    </row>
    <row r="28" spans="1:55" ht="112" x14ac:dyDescent="0.15">
      <c r="A28" s="5">
        <v>14</v>
      </c>
      <c r="B28" s="6" t="s">
        <v>39</v>
      </c>
      <c r="C28" s="6">
        <v>5</v>
      </c>
      <c r="D28" s="6" t="s">
        <v>166</v>
      </c>
      <c r="E28" s="5" t="s">
        <v>166</v>
      </c>
      <c r="F28" t="s">
        <v>331</v>
      </c>
      <c r="G28" t="s">
        <v>331</v>
      </c>
      <c r="H28" s="5" t="s">
        <v>165</v>
      </c>
      <c r="I28" t="s">
        <v>331</v>
      </c>
      <c r="J28" s="5" t="s">
        <v>165</v>
      </c>
      <c r="K28" s="6" t="s">
        <v>165</v>
      </c>
      <c r="L28" s="2" t="s">
        <v>165</v>
      </c>
      <c r="M28" t="s">
        <v>166</v>
      </c>
      <c r="N28" t="s">
        <v>166</v>
      </c>
      <c r="O28" s="8" t="s">
        <v>165</v>
      </c>
      <c r="P28" s="8" t="s">
        <v>178</v>
      </c>
      <c r="Q28" s="24" t="s">
        <v>165</v>
      </c>
      <c r="R28" s="24" t="s">
        <v>165</v>
      </c>
      <c r="S28" s="13" t="s">
        <v>165</v>
      </c>
      <c r="T28" t="s">
        <v>332</v>
      </c>
      <c r="U28" s="6" t="s">
        <v>166</v>
      </c>
      <c r="V28" s="5" t="s">
        <v>165</v>
      </c>
      <c r="W28" s="5" t="s">
        <v>166</v>
      </c>
      <c r="X28" s="13" t="s">
        <v>165</v>
      </c>
      <c r="Y28" s="6" t="s">
        <v>165</v>
      </c>
      <c r="Z28" s="13" t="s">
        <v>166</v>
      </c>
      <c r="AA28" s="24" t="s">
        <v>165</v>
      </c>
      <c r="AB28" s="5" t="s">
        <v>165</v>
      </c>
      <c r="AC28" s="13" t="s">
        <v>166</v>
      </c>
      <c r="AD28" s="5" t="s">
        <v>166</v>
      </c>
      <c r="AE28" s="2" t="s">
        <v>332</v>
      </c>
      <c r="AF28" s="5" t="s">
        <v>166</v>
      </c>
      <c r="AG28" s="6" t="s">
        <v>166</v>
      </c>
      <c r="AH28" s="6" t="s">
        <v>166</v>
      </c>
      <c r="AI28" t="s">
        <v>332</v>
      </c>
      <c r="AJ28" s="6" t="s">
        <v>165</v>
      </c>
      <c r="AK28" s="5" t="s">
        <v>332</v>
      </c>
      <c r="AL28" s="13" t="s">
        <v>166</v>
      </c>
      <c r="AM28" s="6" t="s">
        <v>165</v>
      </c>
      <c r="AN28" t="s">
        <v>331</v>
      </c>
      <c r="AO28" s="5" t="s">
        <v>166</v>
      </c>
      <c r="AP28" s="6" t="s">
        <v>166</v>
      </c>
      <c r="AQ28" s="6" t="s">
        <v>166</v>
      </c>
      <c r="AR28" s="6" t="s">
        <v>166</v>
      </c>
      <c r="AS28" s="5" t="s">
        <v>364</v>
      </c>
      <c r="AT28" s="13" t="s">
        <v>166</v>
      </c>
      <c r="AU28" t="s">
        <v>331</v>
      </c>
      <c r="AV28" t="s">
        <v>332</v>
      </c>
      <c r="AW28" t="s">
        <v>332</v>
      </c>
      <c r="AX28" s="6" t="s">
        <v>165</v>
      </c>
      <c r="AY28" s="6" t="s">
        <v>166</v>
      </c>
      <c r="AZ28" s="5" t="s">
        <v>166</v>
      </c>
      <c r="BA28" s="6" t="s">
        <v>166</v>
      </c>
      <c r="BB28" s="13" t="s">
        <v>166</v>
      </c>
      <c r="BC28" s="5" t="s">
        <v>166</v>
      </c>
    </row>
    <row r="29" spans="1:55" ht="70" x14ac:dyDescent="0.15">
      <c r="A29" s="5">
        <v>15</v>
      </c>
      <c r="B29" s="6" t="s">
        <v>64</v>
      </c>
      <c r="C29" s="6">
        <v>5</v>
      </c>
      <c r="D29" s="6" t="s">
        <v>166</v>
      </c>
      <c r="E29" s="5" t="s">
        <v>166</v>
      </c>
      <c r="F29" t="s">
        <v>332</v>
      </c>
      <c r="G29" t="s">
        <v>331</v>
      </c>
      <c r="H29" s="5" t="s">
        <v>165</v>
      </c>
      <c r="I29" t="s">
        <v>332</v>
      </c>
      <c r="J29" s="5" t="s">
        <v>166</v>
      </c>
      <c r="K29" s="6" t="s">
        <v>165</v>
      </c>
      <c r="L29" s="2" t="s">
        <v>165</v>
      </c>
      <c r="M29" t="s">
        <v>166</v>
      </c>
      <c r="N29" t="s">
        <v>166</v>
      </c>
      <c r="O29" s="8" t="s">
        <v>165</v>
      </c>
      <c r="P29" s="8" t="s">
        <v>166</v>
      </c>
      <c r="Q29" s="24" t="s">
        <v>165</v>
      </c>
      <c r="R29" s="24" t="s">
        <v>165</v>
      </c>
      <c r="S29" s="13" t="s">
        <v>166</v>
      </c>
      <c r="T29" t="s">
        <v>332</v>
      </c>
      <c r="U29" s="6" t="s">
        <v>166</v>
      </c>
      <c r="V29" s="5" t="s">
        <v>166</v>
      </c>
      <c r="W29" s="5" t="s">
        <v>166</v>
      </c>
      <c r="X29" s="13" t="s">
        <v>165</v>
      </c>
      <c r="Y29" s="6" t="s">
        <v>165</v>
      </c>
      <c r="Z29" s="13" t="s">
        <v>166</v>
      </c>
      <c r="AA29" s="24" t="s">
        <v>165</v>
      </c>
      <c r="AB29" s="5" t="s">
        <v>165</v>
      </c>
      <c r="AC29" s="13" t="s">
        <v>166</v>
      </c>
      <c r="AD29" s="5" t="s">
        <v>166</v>
      </c>
      <c r="AE29" s="2" t="s">
        <v>332</v>
      </c>
      <c r="AF29" s="5" t="s">
        <v>166</v>
      </c>
      <c r="AG29" s="6" t="s">
        <v>166</v>
      </c>
      <c r="AH29" s="6" t="s">
        <v>165</v>
      </c>
      <c r="AI29" t="s">
        <v>332</v>
      </c>
      <c r="AJ29" s="6" t="s">
        <v>165</v>
      </c>
      <c r="AK29" s="5" t="s">
        <v>332</v>
      </c>
      <c r="AL29" s="13" t="s">
        <v>166</v>
      </c>
      <c r="AM29" s="6" t="s">
        <v>165</v>
      </c>
      <c r="AN29" t="s">
        <v>331</v>
      </c>
      <c r="AO29" s="5" t="s">
        <v>166</v>
      </c>
      <c r="AP29" s="6" t="s">
        <v>165</v>
      </c>
      <c r="AQ29" s="6" t="s">
        <v>166</v>
      </c>
      <c r="AR29" s="6" t="s">
        <v>166</v>
      </c>
      <c r="AS29" s="5" t="s">
        <v>166</v>
      </c>
      <c r="AT29" s="13" t="s">
        <v>166</v>
      </c>
      <c r="AU29" t="s">
        <v>331</v>
      </c>
      <c r="AV29" t="s">
        <v>332</v>
      </c>
      <c r="AW29" t="s">
        <v>332</v>
      </c>
      <c r="AX29" s="6" t="s">
        <v>166</v>
      </c>
      <c r="AY29" s="6" t="s">
        <v>166</v>
      </c>
      <c r="AZ29" s="5" t="s">
        <v>166</v>
      </c>
      <c r="BA29" s="6" t="s">
        <v>166</v>
      </c>
      <c r="BB29" s="13" t="s">
        <v>166</v>
      </c>
      <c r="BC29" s="5" t="s">
        <v>166</v>
      </c>
    </row>
    <row r="30" spans="1:55" ht="154" x14ac:dyDescent="0.15">
      <c r="A30" s="5">
        <v>16</v>
      </c>
      <c r="B30" s="6" t="s">
        <v>65</v>
      </c>
      <c r="C30" s="6">
        <v>10</v>
      </c>
      <c r="D30" s="6" t="s">
        <v>166</v>
      </c>
      <c r="E30" s="5" t="s">
        <v>165</v>
      </c>
      <c r="F30" t="s">
        <v>331</v>
      </c>
      <c r="G30" t="s">
        <v>332</v>
      </c>
      <c r="H30" s="5" t="s">
        <v>165</v>
      </c>
      <c r="I30" t="s">
        <v>332</v>
      </c>
      <c r="J30" s="5" t="s">
        <v>165</v>
      </c>
      <c r="K30" s="6" t="s">
        <v>165</v>
      </c>
      <c r="L30" s="2" t="s">
        <v>165</v>
      </c>
      <c r="M30" t="s">
        <v>166</v>
      </c>
      <c r="N30" t="s">
        <v>166</v>
      </c>
      <c r="O30" s="8" t="s">
        <v>166</v>
      </c>
      <c r="P30" s="8" t="s">
        <v>166</v>
      </c>
      <c r="Q30" s="24" t="s">
        <v>165</v>
      </c>
      <c r="R30" s="24" t="s">
        <v>166</v>
      </c>
      <c r="S30" s="13" t="s">
        <v>165</v>
      </c>
      <c r="T30" t="s">
        <v>332</v>
      </c>
      <c r="U30" s="6" t="s">
        <v>166</v>
      </c>
      <c r="V30" s="5" t="s">
        <v>166</v>
      </c>
      <c r="W30" s="5" t="s">
        <v>165</v>
      </c>
      <c r="X30" s="13" t="s">
        <v>165</v>
      </c>
      <c r="Y30" s="6" t="s">
        <v>165</v>
      </c>
      <c r="Z30" s="13" t="s">
        <v>166</v>
      </c>
      <c r="AA30" s="24" t="s">
        <v>165</v>
      </c>
      <c r="AB30" s="5" t="s">
        <v>166</v>
      </c>
      <c r="AC30" s="13" t="s">
        <v>166</v>
      </c>
      <c r="AD30" s="5" t="s">
        <v>165</v>
      </c>
      <c r="AE30" s="2" t="s">
        <v>331</v>
      </c>
      <c r="AF30" s="5" t="s">
        <v>165</v>
      </c>
      <c r="AG30" s="6" t="s">
        <v>166</v>
      </c>
      <c r="AH30" s="6" t="s">
        <v>165</v>
      </c>
      <c r="AI30" t="s">
        <v>332</v>
      </c>
      <c r="AJ30" s="6" t="s">
        <v>166</v>
      </c>
      <c r="AK30" s="5" t="s">
        <v>332</v>
      </c>
      <c r="AL30" s="13" t="s">
        <v>166</v>
      </c>
      <c r="AM30" s="6" t="s">
        <v>166</v>
      </c>
      <c r="AN30" t="s">
        <v>332</v>
      </c>
      <c r="AO30" s="5" t="s">
        <v>165</v>
      </c>
      <c r="AP30" s="6" t="s">
        <v>166</v>
      </c>
      <c r="AQ30" s="6" t="s">
        <v>165</v>
      </c>
      <c r="AR30" s="6" t="s">
        <v>166</v>
      </c>
      <c r="AS30" s="5" t="s">
        <v>166</v>
      </c>
      <c r="AT30" s="13" t="s">
        <v>166</v>
      </c>
      <c r="AU30" t="s">
        <v>331</v>
      </c>
      <c r="AV30" t="s">
        <v>332</v>
      </c>
      <c r="AW30" t="s">
        <v>331</v>
      </c>
      <c r="AX30" s="6" t="s">
        <v>166</v>
      </c>
      <c r="AY30" s="6" t="s">
        <v>364</v>
      </c>
      <c r="AZ30" s="5" t="s">
        <v>165</v>
      </c>
      <c r="BA30" s="6" t="s">
        <v>165</v>
      </c>
      <c r="BB30" s="13" t="s">
        <v>165</v>
      </c>
      <c r="BC30" s="5" t="s">
        <v>165</v>
      </c>
    </row>
    <row r="31" spans="1:55" ht="112" x14ac:dyDescent="0.15">
      <c r="A31" s="5">
        <v>17</v>
      </c>
      <c r="B31" s="6" t="s">
        <v>66</v>
      </c>
      <c r="C31" s="6">
        <v>5</v>
      </c>
      <c r="D31" s="6" t="s">
        <v>166</v>
      </c>
      <c r="E31" s="5" t="s">
        <v>166</v>
      </c>
      <c r="F31" t="s">
        <v>332</v>
      </c>
      <c r="G31" t="s">
        <v>332</v>
      </c>
      <c r="H31" s="5" t="s">
        <v>165</v>
      </c>
      <c r="I31" t="s">
        <v>1363</v>
      </c>
      <c r="J31" s="5" t="s">
        <v>166</v>
      </c>
      <c r="K31" s="6" t="s">
        <v>166</v>
      </c>
      <c r="L31" s="2" t="s">
        <v>165</v>
      </c>
      <c r="M31" t="s">
        <v>166</v>
      </c>
      <c r="N31" t="s">
        <v>166</v>
      </c>
      <c r="O31" s="8" t="s">
        <v>165</v>
      </c>
      <c r="P31" s="8" t="s">
        <v>166</v>
      </c>
      <c r="Q31" s="24" t="s">
        <v>165</v>
      </c>
      <c r="R31" s="24" t="s">
        <v>166</v>
      </c>
      <c r="S31" s="13" t="s">
        <v>165</v>
      </c>
      <c r="T31" t="s">
        <v>332</v>
      </c>
      <c r="U31" s="6" t="s">
        <v>166</v>
      </c>
      <c r="V31" s="5" t="s">
        <v>165</v>
      </c>
      <c r="W31" s="5" t="s">
        <v>166</v>
      </c>
      <c r="X31" s="13" t="s">
        <v>166</v>
      </c>
      <c r="Y31" s="6" t="s">
        <v>165</v>
      </c>
      <c r="Z31" s="13" t="s">
        <v>166</v>
      </c>
      <c r="AA31" s="24" t="s">
        <v>166</v>
      </c>
      <c r="AB31" s="5" t="s">
        <v>165</v>
      </c>
      <c r="AC31" s="13" t="s">
        <v>166</v>
      </c>
      <c r="AD31" s="5" t="s">
        <v>166</v>
      </c>
      <c r="AE31" s="2" t="s">
        <v>332</v>
      </c>
      <c r="AF31" s="5" t="s">
        <v>166</v>
      </c>
      <c r="AG31" s="6" t="s">
        <v>166</v>
      </c>
      <c r="AH31" s="6" t="s">
        <v>166</v>
      </c>
      <c r="AI31" t="s">
        <v>332</v>
      </c>
      <c r="AJ31" s="6" t="s">
        <v>165</v>
      </c>
      <c r="AK31" s="5" t="s">
        <v>332</v>
      </c>
      <c r="AL31" s="13" t="s">
        <v>166</v>
      </c>
      <c r="AM31" s="6" t="s">
        <v>166</v>
      </c>
      <c r="AN31" t="s">
        <v>332</v>
      </c>
      <c r="AO31" s="5" t="s">
        <v>166</v>
      </c>
      <c r="AP31" s="6" t="s">
        <v>166</v>
      </c>
      <c r="AQ31" s="6" t="s">
        <v>166</v>
      </c>
      <c r="AR31" s="6" t="s">
        <v>166</v>
      </c>
      <c r="AS31" s="5" t="s">
        <v>166</v>
      </c>
      <c r="AT31" s="13" t="s">
        <v>166</v>
      </c>
      <c r="AU31" t="s">
        <v>331</v>
      </c>
      <c r="AV31" t="s">
        <v>332</v>
      </c>
      <c r="AW31" t="s">
        <v>332</v>
      </c>
      <c r="AX31" s="6" t="s">
        <v>166</v>
      </c>
      <c r="AY31" s="6" t="s">
        <v>166</v>
      </c>
      <c r="AZ31" s="5" t="s">
        <v>364</v>
      </c>
      <c r="BA31" s="6" t="s">
        <v>166</v>
      </c>
      <c r="BB31" s="13" t="s">
        <v>166</v>
      </c>
      <c r="BC31" s="5" t="s">
        <v>165</v>
      </c>
    </row>
    <row r="32" spans="1:55" ht="238" x14ac:dyDescent="0.15">
      <c r="A32" s="5">
        <v>18</v>
      </c>
      <c r="B32" s="6" t="s">
        <v>67</v>
      </c>
      <c r="C32" s="6">
        <v>5</v>
      </c>
      <c r="D32" s="6" t="s">
        <v>166</v>
      </c>
      <c r="E32" s="5" t="s">
        <v>166</v>
      </c>
      <c r="F32" t="s">
        <v>332</v>
      </c>
      <c r="G32" t="s">
        <v>332</v>
      </c>
      <c r="H32" s="5" t="s">
        <v>165</v>
      </c>
      <c r="I32" t="s">
        <v>1363</v>
      </c>
      <c r="J32" s="5" t="s">
        <v>165</v>
      </c>
      <c r="K32" s="6" t="s">
        <v>166</v>
      </c>
      <c r="L32" s="2" t="s">
        <v>165</v>
      </c>
      <c r="M32" t="s">
        <v>165</v>
      </c>
      <c r="N32" s="162" t="s">
        <v>165</v>
      </c>
      <c r="O32" s="8" t="s">
        <v>165</v>
      </c>
      <c r="P32" s="8" t="s">
        <v>166</v>
      </c>
      <c r="Q32" s="24" t="s">
        <v>165</v>
      </c>
      <c r="R32" s="24" t="s">
        <v>165</v>
      </c>
      <c r="S32" s="13" t="s">
        <v>165</v>
      </c>
      <c r="T32" t="s">
        <v>331</v>
      </c>
      <c r="U32" s="6" t="s">
        <v>165</v>
      </c>
      <c r="V32" s="5" t="s">
        <v>364</v>
      </c>
      <c r="W32" s="5" t="s">
        <v>166</v>
      </c>
      <c r="X32" s="13" t="s">
        <v>165</v>
      </c>
      <c r="Y32" s="6" t="s">
        <v>165</v>
      </c>
      <c r="Z32" s="13" t="s">
        <v>166</v>
      </c>
      <c r="AA32" s="24" t="s">
        <v>165</v>
      </c>
      <c r="AB32" s="5" t="s">
        <v>165</v>
      </c>
      <c r="AC32" s="13" t="s">
        <v>165</v>
      </c>
      <c r="AD32" s="5" t="s">
        <v>165</v>
      </c>
      <c r="AE32" s="2" t="s">
        <v>332</v>
      </c>
      <c r="AF32" s="5" t="s">
        <v>166</v>
      </c>
      <c r="AG32" s="6" t="s">
        <v>166</v>
      </c>
      <c r="AH32" s="6" t="s">
        <v>165</v>
      </c>
      <c r="AI32" t="s">
        <v>331</v>
      </c>
      <c r="AJ32" s="6" t="s">
        <v>165</v>
      </c>
      <c r="AK32" s="5" t="s">
        <v>332</v>
      </c>
      <c r="AL32" s="13" t="s">
        <v>166</v>
      </c>
      <c r="AM32" s="6" t="s">
        <v>165</v>
      </c>
      <c r="AN32" t="s">
        <v>332</v>
      </c>
      <c r="AO32" s="5" t="s">
        <v>165</v>
      </c>
      <c r="AP32" s="6" t="s">
        <v>166</v>
      </c>
      <c r="AQ32" s="6" t="s">
        <v>166</v>
      </c>
      <c r="AR32" s="6" t="s">
        <v>166</v>
      </c>
      <c r="AS32" s="5" t="s">
        <v>166</v>
      </c>
      <c r="AT32" s="13" t="s">
        <v>166</v>
      </c>
      <c r="AU32" t="s">
        <v>331</v>
      </c>
      <c r="AV32" t="s">
        <v>332</v>
      </c>
      <c r="AW32" t="s">
        <v>331</v>
      </c>
      <c r="AX32" s="6" t="s">
        <v>166</v>
      </c>
      <c r="AY32" s="6" t="s">
        <v>166</v>
      </c>
      <c r="AZ32" s="5" t="s">
        <v>166</v>
      </c>
      <c r="BA32" s="6" t="s">
        <v>166</v>
      </c>
      <c r="BB32" s="13" t="s">
        <v>165</v>
      </c>
      <c r="BC32" s="5" t="s">
        <v>165</v>
      </c>
    </row>
    <row r="33" spans="1:55" ht="224" x14ac:dyDescent="0.15">
      <c r="A33" s="6" t="s">
        <v>47</v>
      </c>
      <c r="B33" s="6" t="s">
        <v>46</v>
      </c>
      <c r="C33" s="6"/>
      <c r="D33" s="6"/>
      <c r="F33"/>
      <c r="G33"/>
      <c r="I33"/>
      <c r="K33" s="2"/>
      <c r="L33" s="2"/>
      <c r="M33"/>
      <c r="N33" s="162"/>
      <c r="O33" s="8"/>
      <c r="P33" s="8"/>
      <c r="Q33" s="24"/>
      <c r="R33" s="24"/>
      <c r="S33" s="13"/>
      <c r="T33"/>
      <c r="U33" s="2"/>
      <c r="X33" s="13"/>
      <c r="Y33" s="6"/>
      <c r="Z33" s="13"/>
      <c r="AA33" s="24"/>
      <c r="AB33"/>
      <c r="AC33" s="13"/>
      <c r="AE33" s="2"/>
      <c r="AG33" s="6"/>
      <c r="AH33" s="6"/>
      <c r="AI33"/>
      <c r="AJ33" s="6"/>
      <c r="AK33"/>
      <c r="AL33" s="13"/>
      <c r="AM33" s="6"/>
      <c r="AN33" t="s">
        <v>332</v>
      </c>
      <c r="AP33" s="6"/>
      <c r="AQ33" s="6"/>
      <c r="AR33" s="6" t="s">
        <v>166</v>
      </c>
      <c r="AS33"/>
      <c r="AT33" s="13"/>
      <c r="AU33"/>
      <c r="AV33" t="s">
        <v>332</v>
      </c>
      <c r="AW33"/>
      <c r="AX33" s="2"/>
      <c r="AY33" s="6"/>
      <c r="BA33" s="2"/>
      <c r="BB33" s="13"/>
      <c r="BC33" s="5"/>
    </row>
    <row r="34" spans="1:55" ht="28" x14ac:dyDescent="0.15">
      <c r="A34" s="5">
        <v>19</v>
      </c>
      <c r="B34" s="6" t="s">
        <v>48</v>
      </c>
      <c r="C34" s="6">
        <v>1</v>
      </c>
      <c r="D34" s="6" t="s">
        <v>166</v>
      </c>
      <c r="E34" s="5" t="s">
        <v>165</v>
      </c>
      <c r="F34" t="s">
        <v>331</v>
      </c>
      <c r="G34" t="s">
        <v>332</v>
      </c>
      <c r="H34" s="5" t="s">
        <v>165</v>
      </c>
      <c r="I34" t="s">
        <v>331</v>
      </c>
      <c r="J34" s="5" t="s">
        <v>165</v>
      </c>
      <c r="K34" s="6" t="s">
        <v>165</v>
      </c>
      <c r="L34" s="2" t="s">
        <v>165</v>
      </c>
      <c r="M34" t="s">
        <v>165</v>
      </c>
      <c r="N34" s="162" t="s">
        <v>166</v>
      </c>
      <c r="O34" s="8" t="s">
        <v>165</v>
      </c>
      <c r="P34" s="8" t="s">
        <v>166</v>
      </c>
      <c r="Q34" s="24" t="s">
        <v>165</v>
      </c>
      <c r="R34" s="24" t="s">
        <v>166</v>
      </c>
      <c r="S34" s="13" t="s">
        <v>165</v>
      </c>
      <c r="T34" t="s">
        <v>331</v>
      </c>
      <c r="U34" s="6" t="s">
        <v>166</v>
      </c>
      <c r="V34" s="5" t="s">
        <v>166</v>
      </c>
      <c r="W34" s="5" t="s">
        <v>165</v>
      </c>
      <c r="X34" s="13" t="s">
        <v>165</v>
      </c>
      <c r="Y34" s="6" t="s">
        <v>165</v>
      </c>
      <c r="Z34" s="13" t="s">
        <v>166</v>
      </c>
      <c r="AA34" s="24" t="s">
        <v>165</v>
      </c>
      <c r="AB34" s="5" t="s">
        <v>166</v>
      </c>
      <c r="AC34" s="13" t="s">
        <v>165</v>
      </c>
      <c r="AD34" s="5" t="s">
        <v>364</v>
      </c>
      <c r="AE34" s="2" t="s">
        <v>331</v>
      </c>
      <c r="AF34" s="5" t="s">
        <v>166</v>
      </c>
      <c r="AG34" s="6" t="s">
        <v>165</v>
      </c>
      <c r="AH34" s="6" t="s">
        <v>165</v>
      </c>
      <c r="AI34" t="s">
        <v>331</v>
      </c>
      <c r="AJ34" s="6" t="s">
        <v>165</v>
      </c>
      <c r="AK34" s="5" t="s">
        <v>331</v>
      </c>
      <c r="AL34" s="13" t="s">
        <v>165</v>
      </c>
      <c r="AM34" s="6" t="s">
        <v>165</v>
      </c>
      <c r="AN34" t="s">
        <v>332</v>
      </c>
      <c r="AO34" s="5" t="s">
        <v>165</v>
      </c>
      <c r="AP34" s="6" t="s">
        <v>165</v>
      </c>
      <c r="AQ34" s="6" t="s">
        <v>165</v>
      </c>
      <c r="AR34" s="6" t="s">
        <v>166</v>
      </c>
      <c r="AS34" s="5" t="s">
        <v>165</v>
      </c>
      <c r="AT34" s="13" t="s">
        <v>165</v>
      </c>
      <c r="AU34" t="s">
        <v>331</v>
      </c>
      <c r="AV34" t="s">
        <v>331</v>
      </c>
      <c r="AW34" t="s">
        <v>331</v>
      </c>
      <c r="AX34" s="6" t="s">
        <v>166</v>
      </c>
      <c r="AY34" s="6" t="s">
        <v>165</v>
      </c>
      <c r="AZ34" s="5" t="s">
        <v>165</v>
      </c>
      <c r="BA34" s="6" t="s">
        <v>165</v>
      </c>
      <c r="BB34" s="13" t="s">
        <v>165</v>
      </c>
      <c r="BC34" s="5" t="s">
        <v>165</v>
      </c>
    </row>
    <row r="35" spans="1:55" ht="28" x14ac:dyDescent="0.15">
      <c r="A35" s="5">
        <v>20</v>
      </c>
      <c r="B35" s="6" t="s">
        <v>49</v>
      </c>
      <c r="C35" s="6">
        <v>1</v>
      </c>
      <c r="D35" s="6" t="s">
        <v>166</v>
      </c>
      <c r="E35" s="5" t="s">
        <v>165</v>
      </c>
      <c r="F35" t="s">
        <v>331</v>
      </c>
      <c r="G35" t="s">
        <v>332</v>
      </c>
      <c r="H35" s="5" t="s">
        <v>165</v>
      </c>
      <c r="I35" t="s">
        <v>331</v>
      </c>
      <c r="J35" s="5" t="s">
        <v>165</v>
      </c>
      <c r="K35" s="6" t="s">
        <v>165</v>
      </c>
      <c r="L35" s="2" t="s">
        <v>165</v>
      </c>
      <c r="M35" t="s">
        <v>165</v>
      </c>
      <c r="N35" s="162" t="s">
        <v>166</v>
      </c>
      <c r="O35" s="8" t="s">
        <v>165</v>
      </c>
      <c r="P35" s="8" t="s">
        <v>166</v>
      </c>
      <c r="Q35" s="24" t="s">
        <v>165</v>
      </c>
      <c r="R35" s="24" t="s">
        <v>166</v>
      </c>
      <c r="S35" s="13" t="s">
        <v>165</v>
      </c>
      <c r="T35" t="s">
        <v>331</v>
      </c>
      <c r="U35" s="6" t="s">
        <v>166</v>
      </c>
      <c r="V35" s="5" t="s">
        <v>166</v>
      </c>
      <c r="W35" s="5" t="s">
        <v>165</v>
      </c>
      <c r="X35" s="13" t="s">
        <v>165</v>
      </c>
      <c r="Y35" s="6" t="s">
        <v>165</v>
      </c>
      <c r="Z35" s="13" t="s">
        <v>166</v>
      </c>
      <c r="AA35" s="24" t="s">
        <v>165</v>
      </c>
      <c r="AB35" s="5" t="s">
        <v>166</v>
      </c>
      <c r="AC35" s="13" t="s">
        <v>165</v>
      </c>
      <c r="AD35" s="5" t="s">
        <v>364</v>
      </c>
      <c r="AE35" s="2" t="s">
        <v>331</v>
      </c>
      <c r="AF35" s="5" t="s">
        <v>166</v>
      </c>
      <c r="AG35" s="6" t="s">
        <v>165</v>
      </c>
      <c r="AH35" s="6" t="s">
        <v>165</v>
      </c>
      <c r="AI35" t="s">
        <v>331</v>
      </c>
      <c r="AJ35" s="6" t="s">
        <v>165</v>
      </c>
      <c r="AK35" s="5" t="s">
        <v>332</v>
      </c>
      <c r="AL35" s="13" t="s">
        <v>165</v>
      </c>
      <c r="AM35" s="6" t="s">
        <v>165</v>
      </c>
      <c r="AN35" t="s">
        <v>332</v>
      </c>
      <c r="AO35" s="5" t="s">
        <v>165</v>
      </c>
      <c r="AP35" s="6" t="s">
        <v>165</v>
      </c>
      <c r="AQ35" s="6" t="s">
        <v>165</v>
      </c>
      <c r="AR35" s="6" t="s">
        <v>166</v>
      </c>
      <c r="AS35" s="5" t="s">
        <v>165</v>
      </c>
      <c r="AT35" s="13" t="s">
        <v>165</v>
      </c>
      <c r="AU35" t="s">
        <v>331</v>
      </c>
      <c r="AV35" t="s">
        <v>332</v>
      </c>
      <c r="AW35" t="s">
        <v>331</v>
      </c>
      <c r="AX35" s="6" t="s">
        <v>166</v>
      </c>
      <c r="AY35" s="6" t="s">
        <v>165</v>
      </c>
      <c r="AZ35" s="5" t="s">
        <v>165</v>
      </c>
      <c r="BA35" s="6" t="s">
        <v>165</v>
      </c>
      <c r="BB35" s="13" t="s">
        <v>165</v>
      </c>
      <c r="BC35" s="5" t="s">
        <v>165</v>
      </c>
    </row>
    <row r="36" spans="1:55" ht="28" x14ac:dyDescent="0.15">
      <c r="A36" s="5">
        <v>21</v>
      </c>
      <c r="B36" s="6" t="s">
        <v>50</v>
      </c>
      <c r="C36" s="6">
        <v>1</v>
      </c>
      <c r="D36" s="6" t="s">
        <v>166</v>
      </c>
      <c r="E36" s="5" t="s">
        <v>165</v>
      </c>
      <c r="F36" t="s">
        <v>331</v>
      </c>
      <c r="G36" t="s">
        <v>332</v>
      </c>
      <c r="H36" s="5" t="s">
        <v>165</v>
      </c>
      <c r="I36" t="s">
        <v>331</v>
      </c>
      <c r="J36" s="5" t="s">
        <v>165</v>
      </c>
      <c r="K36" s="6" t="s">
        <v>165</v>
      </c>
      <c r="L36" s="2" t="s">
        <v>165</v>
      </c>
      <c r="M36" t="s">
        <v>165</v>
      </c>
      <c r="N36" s="162" t="s">
        <v>166</v>
      </c>
      <c r="O36" s="8" t="s">
        <v>165</v>
      </c>
      <c r="P36" s="8" t="s">
        <v>166</v>
      </c>
      <c r="Q36" s="24" t="s">
        <v>165</v>
      </c>
      <c r="R36" s="24" t="s">
        <v>166</v>
      </c>
      <c r="S36" s="13" t="s">
        <v>165</v>
      </c>
      <c r="T36" t="s">
        <v>332</v>
      </c>
      <c r="U36" s="6" t="s">
        <v>166</v>
      </c>
      <c r="V36" s="5" t="s">
        <v>166</v>
      </c>
      <c r="W36" s="5" t="s">
        <v>165</v>
      </c>
      <c r="X36" s="13" t="s">
        <v>165</v>
      </c>
      <c r="Y36" s="6" t="s">
        <v>165</v>
      </c>
      <c r="Z36" s="13" t="s">
        <v>166</v>
      </c>
      <c r="AA36" s="24" t="s">
        <v>165</v>
      </c>
      <c r="AB36" s="5" t="s">
        <v>166</v>
      </c>
      <c r="AC36" s="13" t="s">
        <v>165</v>
      </c>
      <c r="AD36" s="5" t="s">
        <v>364</v>
      </c>
      <c r="AE36" s="2" t="s">
        <v>331</v>
      </c>
      <c r="AF36" s="5" t="s">
        <v>166</v>
      </c>
      <c r="AG36" s="6" t="s">
        <v>165</v>
      </c>
      <c r="AH36" s="6" t="s">
        <v>165</v>
      </c>
      <c r="AI36" t="s">
        <v>332</v>
      </c>
      <c r="AJ36" s="6" t="s">
        <v>165</v>
      </c>
      <c r="AK36" s="5" t="s">
        <v>331</v>
      </c>
      <c r="AL36" s="13" t="s">
        <v>165</v>
      </c>
      <c r="AM36" s="6" t="s">
        <v>165</v>
      </c>
      <c r="AN36" t="s">
        <v>331</v>
      </c>
      <c r="AO36" s="5" t="s">
        <v>165</v>
      </c>
      <c r="AP36" s="6" t="s">
        <v>165</v>
      </c>
      <c r="AQ36" s="6" t="s">
        <v>165</v>
      </c>
      <c r="AR36" s="6" t="s">
        <v>166</v>
      </c>
      <c r="AS36" s="5" t="s">
        <v>165</v>
      </c>
      <c r="AT36" s="13" t="s">
        <v>165</v>
      </c>
      <c r="AU36" t="s">
        <v>332</v>
      </c>
      <c r="AV36" t="s">
        <v>332</v>
      </c>
      <c r="AW36" t="s">
        <v>331</v>
      </c>
      <c r="AX36" s="6" t="s">
        <v>166</v>
      </c>
      <c r="AY36" s="6" t="s">
        <v>165</v>
      </c>
      <c r="AZ36" s="5" t="s">
        <v>165</v>
      </c>
      <c r="BA36" s="6" t="s">
        <v>165</v>
      </c>
      <c r="BB36" s="13" t="s">
        <v>165</v>
      </c>
      <c r="BC36" s="5" t="s">
        <v>165</v>
      </c>
    </row>
    <row r="37" spans="1:55" ht="14" x14ac:dyDescent="0.15">
      <c r="A37" s="5">
        <v>22</v>
      </c>
      <c r="B37" s="6" t="s">
        <v>51</v>
      </c>
      <c r="C37" s="6">
        <v>1</v>
      </c>
      <c r="D37" s="6" t="s">
        <v>166</v>
      </c>
      <c r="E37" s="5" t="s">
        <v>165</v>
      </c>
      <c r="F37" t="s">
        <v>331</v>
      </c>
      <c r="G37" t="s">
        <v>332</v>
      </c>
      <c r="H37" s="5" t="s">
        <v>165</v>
      </c>
      <c r="I37" t="s">
        <v>331</v>
      </c>
      <c r="J37" s="5" t="s">
        <v>165</v>
      </c>
      <c r="K37" s="6" t="s">
        <v>165</v>
      </c>
      <c r="L37" s="2" t="s">
        <v>165</v>
      </c>
      <c r="M37" t="s">
        <v>165</v>
      </c>
      <c r="N37" s="162" t="s">
        <v>166</v>
      </c>
      <c r="O37" s="8" t="s">
        <v>165</v>
      </c>
      <c r="P37" s="8" t="s">
        <v>166</v>
      </c>
      <c r="Q37" s="24" t="s">
        <v>165</v>
      </c>
      <c r="R37" s="24" t="s">
        <v>166</v>
      </c>
      <c r="S37" s="13" t="s">
        <v>165</v>
      </c>
      <c r="T37" t="s">
        <v>331</v>
      </c>
      <c r="U37" s="6" t="s">
        <v>165</v>
      </c>
      <c r="V37" s="5" t="s">
        <v>166</v>
      </c>
      <c r="W37" s="5" t="s">
        <v>165</v>
      </c>
      <c r="X37" s="13" t="s">
        <v>165</v>
      </c>
      <c r="Y37" s="6" t="s">
        <v>165</v>
      </c>
      <c r="Z37" s="13" t="s">
        <v>166</v>
      </c>
      <c r="AA37" s="24" t="s">
        <v>165</v>
      </c>
      <c r="AB37" s="5" t="s">
        <v>165</v>
      </c>
      <c r="AC37" s="13" t="s">
        <v>165</v>
      </c>
      <c r="AD37" s="5" t="s">
        <v>364</v>
      </c>
      <c r="AE37" s="2" t="s">
        <v>332</v>
      </c>
      <c r="AF37" s="5" t="s">
        <v>165</v>
      </c>
      <c r="AG37" s="6" t="s">
        <v>165</v>
      </c>
      <c r="AH37" s="6" t="s">
        <v>165</v>
      </c>
      <c r="AI37" t="s">
        <v>331</v>
      </c>
      <c r="AJ37" s="6" t="s">
        <v>165</v>
      </c>
      <c r="AK37" s="5" t="s">
        <v>331</v>
      </c>
      <c r="AL37" s="13" t="s">
        <v>165</v>
      </c>
      <c r="AM37" s="6" t="s">
        <v>165</v>
      </c>
      <c r="AN37" t="s">
        <v>331</v>
      </c>
      <c r="AO37" s="5" t="s">
        <v>165</v>
      </c>
      <c r="AP37" s="6" t="s">
        <v>165</v>
      </c>
      <c r="AQ37" s="6" t="s">
        <v>165</v>
      </c>
      <c r="AR37" s="6" t="s">
        <v>165</v>
      </c>
      <c r="AS37" s="5" t="s">
        <v>165</v>
      </c>
      <c r="AT37" s="13" t="s">
        <v>165</v>
      </c>
      <c r="AU37" t="s">
        <v>331</v>
      </c>
      <c r="AV37" t="s">
        <v>331</v>
      </c>
      <c r="AW37" t="s">
        <v>331</v>
      </c>
      <c r="AX37" s="6" t="s">
        <v>166</v>
      </c>
      <c r="AY37" s="6" t="s">
        <v>165</v>
      </c>
      <c r="AZ37" s="5" t="s">
        <v>165</v>
      </c>
      <c r="BA37" s="6" t="s">
        <v>165</v>
      </c>
      <c r="BB37" s="13" t="s">
        <v>165</v>
      </c>
      <c r="BC37" s="5" t="s">
        <v>165</v>
      </c>
    </row>
    <row r="38" spans="1:55" ht="14" x14ac:dyDescent="0.15">
      <c r="A38" s="5">
        <v>23</v>
      </c>
      <c r="B38" s="6" t="s">
        <v>52</v>
      </c>
      <c r="C38" s="6">
        <v>1</v>
      </c>
      <c r="D38" s="6" t="s">
        <v>166</v>
      </c>
      <c r="E38" s="5" t="s">
        <v>165</v>
      </c>
      <c r="F38" t="s">
        <v>331</v>
      </c>
      <c r="G38" t="s">
        <v>332</v>
      </c>
      <c r="H38" s="5" t="s">
        <v>165</v>
      </c>
      <c r="I38" t="s">
        <v>331</v>
      </c>
      <c r="J38" s="5" t="s">
        <v>165</v>
      </c>
      <c r="K38" s="6" t="s">
        <v>166</v>
      </c>
      <c r="L38" s="2" t="s">
        <v>165</v>
      </c>
      <c r="M38" t="s">
        <v>166</v>
      </c>
      <c r="N38" s="162" t="s">
        <v>166</v>
      </c>
      <c r="O38" s="8" t="s">
        <v>165</v>
      </c>
      <c r="P38" s="8" t="s">
        <v>166</v>
      </c>
      <c r="Q38" s="24" t="s">
        <v>165</v>
      </c>
      <c r="R38" s="24" t="s">
        <v>166</v>
      </c>
      <c r="S38" s="13" t="s">
        <v>165</v>
      </c>
      <c r="T38" t="s">
        <v>332</v>
      </c>
      <c r="U38" s="6" t="s">
        <v>166</v>
      </c>
      <c r="V38" s="5" t="s">
        <v>166</v>
      </c>
      <c r="W38" s="5" t="s">
        <v>165</v>
      </c>
      <c r="X38" s="13" t="s">
        <v>165</v>
      </c>
      <c r="Y38" s="6" t="s">
        <v>165</v>
      </c>
      <c r="Z38" s="13" t="s">
        <v>166</v>
      </c>
      <c r="AA38" s="24" t="s">
        <v>165</v>
      </c>
      <c r="AB38" s="5" t="s">
        <v>166</v>
      </c>
      <c r="AC38" s="13" t="s">
        <v>166</v>
      </c>
      <c r="AD38" s="5" t="s">
        <v>364</v>
      </c>
      <c r="AE38" s="2" t="s">
        <v>331</v>
      </c>
      <c r="AF38" s="5" t="s">
        <v>166</v>
      </c>
      <c r="AG38" s="6" t="s">
        <v>166</v>
      </c>
      <c r="AH38" s="6" t="s">
        <v>165</v>
      </c>
      <c r="AI38" t="s">
        <v>332</v>
      </c>
      <c r="AJ38" s="6" t="s">
        <v>165</v>
      </c>
      <c r="AK38" s="5" t="s">
        <v>332</v>
      </c>
      <c r="AL38" s="13" t="s">
        <v>166</v>
      </c>
      <c r="AM38" s="6" t="s">
        <v>166</v>
      </c>
      <c r="AN38" t="s">
        <v>332</v>
      </c>
      <c r="AO38" s="5" t="s">
        <v>166</v>
      </c>
      <c r="AP38" s="6" t="s">
        <v>166</v>
      </c>
      <c r="AQ38" s="6" t="s">
        <v>165</v>
      </c>
      <c r="AR38" s="6" t="s">
        <v>166</v>
      </c>
      <c r="AS38" s="5" t="s">
        <v>166</v>
      </c>
      <c r="AT38" s="13" t="s">
        <v>166</v>
      </c>
      <c r="AU38" t="s">
        <v>331</v>
      </c>
      <c r="AV38" t="s">
        <v>332</v>
      </c>
      <c r="AW38" t="s">
        <v>331</v>
      </c>
      <c r="AX38" s="6" t="s">
        <v>166</v>
      </c>
      <c r="AY38" s="6" t="s">
        <v>165</v>
      </c>
      <c r="AZ38" s="5" t="s">
        <v>166</v>
      </c>
      <c r="BA38" s="6" t="s">
        <v>166</v>
      </c>
      <c r="BB38" s="13" t="s">
        <v>165</v>
      </c>
      <c r="BC38" s="5" t="s">
        <v>166</v>
      </c>
    </row>
    <row r="39" spans="1:55" ht="14" x14ac:dyDescent="0.15">
      <c r="A39" s="5">
        <v>24</v>
      </c>
      <c r="B39" s="6" t="s">
        <v>53</v>
      </c>
      <c r="C39" s="6">
        <v>1</v>
      </c>
      <c r="D39" s="6" t="s">
        <v>166</v>
      </c>
      <c r="E39" s="5" t="s">
        <v>165</v>
      </c>
      <c r="F39" t="s">
        <v>331</v>
      </c>
      <c r="G39" t="s">
        <v>332</v>
      </c>
      <c r="H39" s="5" t="s">
        <v>165</v>
      </c>
      <c r="I39" t="s">
        <v>331</v>
      </c>
      <c r="J39" s="5" t="s">
        <v>165</v>
      </c>
      <c r="K39" s="6" t="s">
        <v>166</v>
      </c>
      <c r="L39" s="2" t="s">
        <v>165</v>
      </c>
      <c r="M39" t="s">
        <v>166</v>
      </c>
      <c r="N39" s="162" t="s">
        <v>166</v>
      </c>
      <c r="O39" s="8" t="s">
        <v>165</v>
      </c>
      <c r="P39" s="8" t="s">
        <v>166</v>
      </c>
      <c r="Q39" s="24" t="s">
        <v>165</v>
      </c>
      <c r="R39" s="24" t="s">
        <v>166</v>
      </c>
      <c r="S39" s="13" t="s">
        <v>166</v>
      </c>
      <c r="T39" t="s">
        <v>332</v>
      </c>
      <c r="U39" s="6" t="s">
        <v>166</v>
      </c>
      <c r="V39" s="5" t="s">
        <v>166</v>
      </c>
      <c r="W39" s="5" t="s">
        <v>166</v>
      </c>
      <c r="X39" s="13" t="s">
        <v>165</v>
      </c>
      <c r="Y39" s="6" t="s">
        <v>165</v>
      </c>
      <c r="Z39" s="13" t="s">
        <v>166</v>
      </c>
      <c r="AA39" s="24" t="s">
        <v>165</v>
      </c>
      <c r="AB39" s="5" t="s">
        <v>166</v>
      </c>
      <c r="AC39" s="13" t="s">
        <v>166</v>
      </c>
      <c r="AD39" s="5" t="s">
        <v>364</v>
      </c>
      <c r="AE39" s="2" t="s">
        <v>332</v>
      </c>
      <c r="AF39" s="5" t="s">
        <v>166</v>
      </c>
      <c r="AG39" s="6" t="s">
        <v>166</v>
      </c>
      <c r="AH39" s="6" t="s">
        <v>165</v>
      </c>
      <c r="AI39" t="s">
        <v>332</v>
      </c>
      <c r="AJ39" s="6" t="s">
        <v>165</v>
      </c>
      <c r="AK39" s="5" t="s">
        <v>332</v>
      </c>
      <c r="AL39" s="13" t="s">
        <v>166</v>
      </c>
      <c r="AM39" s="6" t="s">
        <v>166</v>
      </c>
      <c r="AN39" t="s">
        <v>332</v>
      </c>
      <c r="AO39" s="5" t="s">
        <v>165</v>
      </c>
      <c r="AP39" s="6" t="s">
        <v>166</v>
      </c>
      <c r="AQ39" s="6" t="s">
        <v>165</v>
      </c>
      <c r="AR39" s="6" t="s">
        <v>166</v>
      </c>
      <c r="AS39" s="5" t="s">
        <v>166</v>
      </c>
      <c r="AT39" s="13" t="s">
        <v>166</v>
      </c>
      <c r="AU39" t="s">
        <v>332</v>
      </c>
      <c r="AV39" t="s">
        <v>332</v>
      </c>
      <c r="AW39" t="s">
        <v>331</v>
      </c>
      <c r="AX39" s="6" t="s">
        <v>166</v>
      </c>
      <c r="AY39" s="6" t="s">
        <v>165</v>
      </c>
      <c r="AZ39" s="5" t="s">
        <v>166</v>
      </c>
      <c r="BA39" s="6" t="s">
        <v>165</v>
      </c>
      <c r="BB39" s="13" t="s">
        <v>165</v>
      </c>
      <c r="BC39" s="5" t="s">
        <v>166</v>
      </c>
    </row>
    <row r="40" spans="1:55" ht="28" x14ac:dyDescent="0.15">
      <c r="A40" s="5">
        <v>25</v>
      </c>
      <c r="B40" s="6" t="s">
        <v>54</v>
      </c>
      <c r="C40" s="6">
        <v>1</v>
      </c>
      <c r="D40" s="6" t="s">
        <v>166</v>
      </c>
      <c r="E40" s="5" t="s">
        <v>166</v>
      </c>
      <c r="F40" t="s">
        <v>331</v>
      </c>
      <c r="G40" t="s">
        <v>332</v>
      </c>
      <c r="H40" s="5" t="s">
        <v>364</v>
      </c>
      <c r="I40" t="s">
        <v>332</v>
      </c>
      <c r="J40" s="5" t="s">
        <v>165</v>
      </c>
      <c r="K40" s="6" t="s">
        <v>166</v>
      </c>
      <c r="L40" s="2" t="s">
        <v>166</v>
      </c>
      <c r="M40" t="s">
        <v>166</v>
      </c>
      <c r="N40" s="162" t="s">
        <v>166</v>
      </c>
      <c r="O40" s="8" t="s">
        <v>165</v>
      </c>
      <c r="P40" s="8" t="s">
        <v>166</v>
      </c>
      <c r="Q40" s="24" t="s">
        <v>165</v>
      </c>
      <c r="R40" s="24" t="s">
        <v>166</v>
      </c>
      <c r="S40" s="13" t="s">
        <v>166</v>
      </c>
      <c r="T40" t="s">
        <v>332</v>
      </c>
      <c r="U40" s="6" t="s">
        <v>166</v>
      </c>
      <c r="V40" s="5" t="s">
        <v>166</v>
      </c>
      <c r="W40" s="5" t="s">
        <v>165</v>
      </c>
      <c r="X40" s="13" t="s">
        <v>165</v>
      </c>
      <c r="Y40" s="6" t="s">
        <v>165</v>
      </c>
      <c r="Z40" s="13" t="s">
        <v>166</v>
      </c>
      <c r="AA40" s="24" t="s">
        <v>166</v>
      </c>
      <c r="AB40" s="5" t="s">
        <v>166</v>
      </c>
      <c r="AC40" s="13" t="s">
        <v>166</v>
      </c>
      <c r="AD40" s="5" t="s">
        <v>364</v>
      </c>
      <c r="AE40" s="2" t="s">
        <v>332</v>
      </c>
      <c r="AF40" s="5" t="s">
        <v>166</v>
      </c>
      <c r="AG40" s="6" t="s">
        <v>166</v>
      </c>
      <c r="AH40" s="6" t="s">
        <v>165</v>
      </c>
      <c r="AI40" t="s">
        <v>332</v>
      </c>
      <c r="AJ40" s="6" t="s">
        <v>165</v>
      </c>
      <c r="AK40" s="5" t="s">
        <v>332</v>
      </c>
      <c r="AL40" s="13" t="s">
        <v>166</v>
      </c>
      <c r="AM40" s="6" t="s">
        <v>166</v>
      </c>
      <c r="AN40" t="s">
        <v>332</v>
      </c>
      <c r="AO40" s="5" t="s">
        <v>166</v>
      </c>
      <c r="AP40" s="6" t="s">
        <v>166</v>
      </c>
      <c r="AQ40" s="6" t="s">
        <v>166</v>
      </c>
      <c r="AR40" s="6" t="s">
        <v>166</v>
      </c>
      <c r="AS40" s="5" t="s">
        <v>166</v>
      </c>
      <c r="AT40" s="13" t="s">
        <v>683</v>
      </c>
      <c r="AU40" t="s">
        <v>332</v>
      </c>
      <c r="AV40" t="s">
        <v>332</v>
      </c>
      <c r="AW40" t="s">
        <v>332</v>
      </c>
      <c r="AX40" s="6" t="s">
        <v>166</v>
      </c>
      <c r="AY40" s="6" t="s">
        <v>165</v>
      </c>
      <c r="AZ40" s="5" t="s">
        <v>166</v>
      </c>
      <c r="BA40" s="6" t="s">
        <v>166</v>
      </c>
      <c r="BB40" s="13" t="s">
        <v>166</v>
      </c>
      <c r="BC40" s="5" t="s">
        <v>166</v>
      </c>
    </row>
    <row r="41" spans="1:55" x14ac:dyDescent="0.15">
      <c r="A41" s="4" t="s">
        <v>55</v>
      </c>
      <c r="B41" s="6"/>
      <c r="C41" s="6"/>
      <c r="D41" s="2"/>
      <c r="F41"/>
      <c r="G41"/>
      <c r="I41"/>
      <c r="K41" s="2"/>
      <c r="L41" s="2"/>
      <c r="M41"/>
      <c r="N41"/>
      <c r="O41" s="8"/>
      <c r="P41" s="8"/>
      <c r="Q41" s="24"/>
      <c r="R41" s="24"/>
      <c r="S41" s="13"/>
      <c r="T41"/>
      <c r="U41" s="2"/>
      <c r="V41"/>
      <c r="X41" s="13"/>
      <c r="Y41" s="6"/>
      <c r="Z41" s="13"/>
      <c r="AA41" s="24"/>
      <c r="AB41"/>
      <c r="AC41" s="13"/>
      <c r="AE41" s="2"/>
      <c r="AG41" s="6"/>
      <c r="AH41" s="6"/>
      <c r="AI41"/>
      <c r="AJ41" s="6"/>
      <c r="AK41"/>
      <c r="AL41" s="13"/>
      <c r="AM41"/>
      <c r="AN41"/>
      <c r="AP41" s="2"/>
      <c r="AQ41" s="6"/>
      <c r="AR41" s="6"/>
      <c r="AT41" s="13"/>
      <c r="AU41"/>
      <c r="AV41"/>
      <c r="AW41"/>
      <c r="AX41" s="6"/>
      <c r="AY41" s="6"/>
      <c r="BA41" s="2"/>
      <c r="BB41" s="13"/>
      <c r="BC41" s="5"/>
    </row>
    <row r="42" spans="1:55" ht="196" x14ac:dyDescent="0.15">
      <c r="A42" s="5">
        <v>26</v>
      </c>
      <c r="B42" s="6" t="s">
        <v>56</v>
      </c>
      <c r="C42" s="6">
        <v>10</v>
      </c>
      <c r="D42" s="6" t="s">
        <v>166</v>
      </c>
      <c r="E42" s="5" t="s">
        <v>165</v>
      </c>
      <c r="F42" t="s">
        <v>332</v>
      </c>
      <c r="G42" t="s">
        <v>331</v>
      </c>
      <c r="H42" s="5" t="s">
        <v>165</v>
      </c>
      <c r="I42" t="s">
        <v>331</v>
      </c>
      <c r="J42" s="5" t="s">
        <v>165</v>
      </c>
      <c r="K42" s="6" t="s">
        <v>166</v>
      </c>
      <c r="L42" s="2" t="s">
        <v>165</v>
      </c>
      <c r="M42" t="s">
        <v>165</v>
      </c>
      <c r="N42" s="162" t="s">
        <v>165</v>
      </c>
      <c r="O42" s="8" t="s">
        <v>165</v>
      </c>
      <c r="P42" s="8" t="s">
        <v>165</v>
      </c>
      <c r="Q42" s="24" t="s">
        <v>165</v>
      </c>
      <c r="R42" s="24" t="s">
        <v>166</v>
      </c>
      <c r="S42" s="13" t="s">
        <v>166</v>
      </c>
      <c r="T42" t="s">
        <v>332</v>
      </c>
      <c r="U42" s="2" t="s">
        <v>165</v>
      </c>
      <c r="V42" s="5" t="s">
        <v>165</v>
      </c>
      <c r="W42" s="5" t="s">
        <v>166</v>
      </c>
      <c r="X42" s="13" t="s">
        <v>165</v>
      </c>
      <c r="Y42" s="6" t="s">
        <v>165</v>
      </c>
      <c r="Z42" s="13" t="s">
        <v>165</v>
      </c>
      <c r="AA42" s="24" t="s">
        <v>165</v>
      </c>
      <c r="AB42" s="5" t="s">
        <v>165</v>
      </c>
      <c r="AC42" s="13" t="s">
        <v>165</v>
      </c>
      <c r="AD42" s="5" t="s">
        <v>165</v>
      </c>
      <c r="AE42" s="2" t="s">
        <v>331</v>
      </c>
      <c r="AF42" s="5" t="s">
        <v>165</v>
      </c>
      <c r="AG42" s="6" t="s">
        <v>166</v>
      </c>
      <c r="AH42" s="6" t="s">
        <v>165</v>
      </c>
      <c r="AI42" t="s">
        <v>331</v>
      </c>
      <c r="AJ42" s="6" t="s">
        <v>165</v>
      </c>
      <c r="AK42" s="5" t="s">
        <v>331</v>
      </c>
      <c r="AL42" s="13" t="s">
        <v>166</v>
      </c>
      <c r="AM42" s="6" t="s">
        <v>166</v>
      </c>
      <c r="AN42" t="s">
        <v>331</v>
      </c>
      <c r="AO42" s="5" t="s">
        <v>165</v>
      </c>
      <c r="AP42" s="6" t="s">
        <v>166</v>
      </c>
      <c r="AQ42" s="6" t="s">
        <v>165</v>
      </c>
      <c r="AR42" s="6" t="s">
        <v>165</v>
      </c>
      <c r="AS42" s="5" t="s">
        <v>166</v>
      </c>
      <c r="AT42" s="13" t="s">
        <v>166</v>
      </c>
      <c r="AU42" t="s">
        <v>331</v>
      </c>
      <c r="AV42" t="s">
        <v>331</v>
      </c>
      <c r="AW42" t="s">
        <v>332</v>
      </c>
      <c r="AX42" s="6" t="s">
        <v>165</v>
      </c>
      <c r="AY42" s="6" t="s">
        <v>165</v>
      </c>
      <c r="AZ42" s="5" t="s">
        <v>165</v>
      </c>
      <c r="BA42" s="6" t="s">
        <v>165</v>
      </c>
      <c r="BB42" s="13" t="s">
        <v>165</v>
      </c>
      <c r="BC42" s="5" t="s">
        <v>166</v>
      </c>
    </row>
    <row r="43" spans="1:55" ht="293" x14ac:dyDescent="0.15">
      <c r="A43" s="5">
        <v>27</v>
      </c>
      <c r="B43" s="6" t="s">
        <v>72</v>
      </c>
      <c r="C43" s="6">
        <v>5</v>
      </c>
      <c r="D43" s="6" t="s">
        <v>166</v>
      </c>
      <c r="E43" s="5" t="s">
        <v>166</v>
      </c>
      <c r="F43" t="s">
        <v>332</v>
      </c>
      <c r="G43" t="s">
        <v>332</v>
      </c>
      <c r="H43" s="5" t="s">
        <v>165</v>
      </c>
      <c r="I43" t="s">
        <v>332</v>
      </c>
      <c r="J43" s="5" t="s">
        <v>166</v>
      </c>
      <c r="K43" s="6" t="s">
        <v>166</v>
      </c>
      <c r="L43" s="2" t="s">
        <v>165</v>
      </c>
      <c r="M43" t="s">
        <v>165</v>
      </c>
      <c r="N43" s="162" t="s">
        <v>166</v>
      </c>
      <c r="O43" s="8" t="s">
        <v>165</v>
      </c>
      <c r="P43" s="8" t="s">
        <v>166</v>
      </c>
      <c r="Q43" s="24" t="s">
        <v>165</v>
      </c>
      <c r="R43" s="24" t="s">
        <v>166</v>
      </c>
      <c r="S43" s="13" t="s">
        <v>166</v>
      </c>
      <c r="T43" t="s">
        <v>332</v>
      </c>
      <c r="U43" s="2" t="s">
        <v>166</v>
      </c>
      <c r="V43" s="5" t="s">
        <v>165</v>
      </c>
      <c r="W43" s="5" t="s">
        <v>165</v>
      </c>
      <c r="X43" s="13" t="s">
        <v>166</v>
      </c>
      <c r="Y43" s="6" t="s">
        <v>165</v>
      </c>
      <c r="Z43" s="13" t="s">
        <v>166</v>
      </c>
      <c r="AA43" s="24" t="s">
        <v>165</v>
      </c>
      <c r="AB43" s="5" t="s">
        <v>165</v>
      </c>
      <c r="AC43" s="13" t="s">
        <v>165</v>
      </c>
      <c r="AD43" s="5" t="s">
        <v>165</v>
      </c>
      <c r="AE43" s="2" t="s">
        <v>332</v>
      </c>
      <c r="AF43" s="5" t="s">
        <v>166</v>
      </c>
      <c r="AG43" s="6" t="s">
        <v>166</v>
      </c>
      <c r="AH43" s="6" t="s">
        <v>165</v>
      </c>
      <c r="AI43" t="s">
        <v>331</v>
      </c>
      <c r="AJ43" s="6" t="s">
        <v>165</v>
      </c>
      <c r="AK43" s="5" t="s">
        <v>331</v>
      </c>
      <c r="AL43" s="13" t="s">
        <v>166</v>
      </c>
      <c r="AM43" s="6" t="s">
        <v>166</v>
      </c>
      <c r="AN43" t="s">
        <v>332</v>
      </c>
      <c r="AO43" s="5" t="s">
        <v>165</v>
      </c>
      <c r="AP43" s="6" t="s">
        <v>166</v>
      </c>
      <c r="AQ43" s="6" t="s">
        <v>166</v>
      </c>
      <c r="AR43" s="6" t="s">
        <v>166</v>
      </c>
      <c r="AS43" s="5" t="s">
        <v>165</v>
      </c>
      <c r="AT43" s="13" t="s">
        <v>166</v>
      </c>
      <c r="AU43" t="s">
        <v>331</v>
      </c>
      <c r="AV43" t="s">
        <v>331</v>
      </c>
      <c r="AW43" t="s">
        <v>332</v>
      </c>
      <c r="AX43" s="6" t="s">
        <v>165</v>
      </c>
      <c r="AY43" s="6" t="s">
        <v>165</v>
      </c>
      <c r="AZ43" s="5" t="s">
        <v>165</v>
      </c>
      <c r="BA43" s="6" t="s">
        <v>166</v>
      </c>
      <c r="BB43" s="13" t="s">
        <v>165</v>
      </c>
      <c r="BC43" s="5" t="s">
        <v>166</v>
      </c>
    </row>
    <row r="44" spans="1:55" ht="252" x14ac:dyDescent="0.15">
      <c r="A44" s="5">
        <v>28</v>
      </c>
      <c r="B44" s="6" t="s">
        <v>73</v>
      </c>
      <c r="C44" s="6">
        <v>10</v>
      </c>
      <c r="D44" s="6" t="s">
        <v>166</v>
      </c>
      <c r="E44" s="5" t="s">
        <v>165</v>
      </c>
      <c r="F44" t="s">
        <v>331</v>
      </c>
      <c r="G44" t="s">
        <v>332</v>
      </c>
      <c r="H44" s="5" t="s">
        <v>165</v>
      </c>
      <c r="I44" t="s">
        <v>331</v>
      </c>
      <c r="J44" s="5" t="s">
        <v>165</v>
      </c>
      <c r="K44" s="6" t="s">
        <v>166</v>
      </c>
      <c r="L44" s="2" t="s">
        <v>165</v>
      </c>
      <c r="M44" t="s">
        <v>166</v>
      </c>
      <c r="N44" s="162" t="s">
        <v>166</v>
      </c>
      <c r="O44" s="8" t="s">
        <v>165</v>
      </c>
      <c r="P44" s="8" t="s">
        <v>165</v>
      </c>
      <c r="Q44" s="24" t="s">
        <v>165</v>
      </c>
      <c r="R44" s="24" t="s">
        <v>166</v>
      </c>
      <c r="S44" s="13" t="s">
        <v>166</v>
      </c>
      <c r="T44" t="s">
        <v>332</v>
      </c>
      <c r="U44" s="2" t="s">
        <v>166</v>
      </c>
      <c r="V44" s="5" t="s">
        <v>364</v>
      </c>
      <c r="W44" s="5" t="s">
        <v>166</v>
      </c>
      <c r="X44" s="13" t="s">
        <v>165</v>
      </c>
      <c r="Y44" s="6" t="s">
        <v>165</v>
      </c>
      <c r="Z44" s="13" t="s">
        <v>166</v>
      </c>
      <c r="AA44" s="24" t="s">
        <v>165</v>
      </c>
      <c r="AB44" s="5" t="s">
        <v>166</v>
      </c>
      <c r="AC44" s="13" t="s">
        <v>166</v>
      </c>
      <c r="AD44" s="5" t="s">
        <v>166</v>
      </c>
      <c r="AE44" s="2" t="s">
        <v>332</v>
      </c>
      <c r="AF44" s="5" t="s">
        <v>166</v>
      </c>
      <c r="AG44" s="6" t="s">
        <v>166</v>
      </c>
      <c r="AH44" s="6" t="s">
        <v>364</v>
      </c>
      <c r="AI44" t="s">
        <v>349</v>
      </c>
      <c r="AJ44" s="6" t="s">
        <v>364</v>
      </c>
      <c r="AK44" s="5" t="s">
        <v>332</v>
      </c>
      <c r="AL44" s="13" t="s">
        <v>166</v>
      </c>
      <c r="AM44" s="6" t="s">
        <v>166</v>
      </c>
      <c r="AN44" t="s">
        <v>332</v>
      </c>
      <c r="AO44" s="5" t="s">
        <v>166</v>
      </c>
      <c r="AP44" s="6" t="s">
        <v>166</v>
      </c>
      <c r="AQ44" s="6" t="s">
        <v>166</v>
      </c>
      <c r="AR44" s="6" t="s">
        <v>166</v>
      </c>
      <c r="AS44" s="5" t="s">
        <v>166</v>
      </c>
      <c r="AT44" s="13" t="s">
        <v>166</v>
      </c>
      <c r="AU44" t="s">
        <v>332</v>
      </c>
      <c r="AV44" t="s">
        <v>332</v>
      </c>
      <c r="AW44" t="s">
        <v>331</v>
      </c>
      <c r="AX44" s="6" t="s">
        <v>166</v>
      </c>
      <c r="AY44" s="6" t="s">
        <v>166</v>
      </c>
      <c r="AZ44" s="5" t="s">
        <v>166</v>
      </c>
      <c r="BA44" s="6" t="s">
        <v>166</v>
      </c>
      <c r="BB44" s="13" t="s">
        <v>364</v>
      </c>
      <c r="BC44" s="5" t="s">
        <v>166</v>
      </c>
    </row>
    <row r="45" spans="1:55" ht="126" x14ac:dyDescent="0.15">
      <c r="A45" s="5">
        <v>29</v>
      </c>
      <c r="B45" s="6" t="s">
        <v>74</v>
      </c>
      <c r="C45" s="6">
        <v>10</v>
      </c>
      <c r="D45" s="6" t="s">
        <v>166</v>
      </c>
      <c r="E45" s="5" t="s">
        <v>165</v>
      </c>
      <c r="F45" t="s">
        <v>331</v>
      </c>
      <c r="G45" t="s">
        <v>332</v>
      </c>
      <c r="H45" s="5" t="s">
        <v>165</v>
      </c>
      <c r="I45" t="s">
        <v>332</v>
      </c>
      <c r="J45" s="5" t="s">
        <v>165</v>
      </c>
      <c r="K45" s="6" t="s">
        <v>165</v>
      </c>
      <c r="L45" s="2" t="s">
        <v>165</v>
      </c>
      <c r="M45" t="s">
        <v>166</v>
      </c>
      <c r="N45" s="162" t="s">
        <v>166</v>
      </c>
      <c r="O45" s="8" t="s">
        <v>165</v>
      </c>
      <c r="P45" s="8" t="s">
        <v>165</v>
      </c>
      <c r="Q45" s="24" t="s">
        <v>165</v>
      </c>
      <c r="R45" s="24" t="s">
        <v>165</v>
      </c>
      <c r="S45" s="13" t="s">
        <v>166</v>
      </c>
      <c r="T45" t="s">
        <v>332</v>
      </c>
      <c r="U45" s="2" t="s">
        <v>166</v>
      </c>
      <c r="V45" s="5" t="s">
        <v>364</v>
      </c>
      <c r="W45" s="5" t="s">
        <v>166</v>
      </c>
      <c r="X45" s="13" t="s">
        <v>165</v>
      </c>
      <c r="Y45" s="6" t="s">
        <v>165</v>
      </c>
      <c r="Z45" s="13" t="s">
        <v>165</v>
      </c>
      <c r="AA45" s="24" t="s">
        <v>165</v>
      </c>
      <c r="AB45" s="5" t="s">
        <v>166</v>
      </c>
      <c r="AC45" s="13" t="s">
        <v>166</v>
      </c>
      <c r="AD45" s="5" t="s">
        <v>165</v>
      </c>
      <c r="AE45" s="2" t="s">
        <v>332</v>
      </c>
      <c r="AF45" s="5" t="s">
        <v>166</v>
      </c>
      <c r="AG45" s="6" t="s">
        <v>166</v>
      </c>
      <c r="AH45" s="6" t="s">
        <v>165</v>
      </c>
      <c r="AI45" t="s">
        <v>332</v>
      </c>
      <c r="AJ45" s="6" t="s">
        <v>165</v>
      </c>
      <c r="AK45" s="5" t="s">
        <v>332</v>
      </c>
      <c r="AL45" s="13" t="s">
        <v>165</v>
      </c>
      <c r="AM45" s="6" t="s">
        <v>166</v>
      </c>
      <c r="AN45" t="s">
        <v>332</v>
      </c>
      <c r="AO45" s="5" t="s">
        <v>364</v>
      </c>
      <c r="AP45" s="6" t="s">
        <v>166</v>
      </c>
      <c r="AQ45" s="6" t="s">
        <v>165</v>
      </c>
      <c r="AR45" s="6" t="s">
        <v>166</v>
      </c>
      <c r="AS45" s="5" t="s">
        <v>166</v>
      </c>
      <c r="AT45" s="13" t="s">
        <v>166</v>
      </c>
      <c r="AU45" t="s">
        <v>331</v>
      </c>
      <c r="AV45" t="s">
        <v>332</v>
      </c>
      <c r="AW45" t="s">
        <v>331</v>
      </c>
      <c r="AX45" s="6" t="s">
        <v>331</v>
      </c>
      <c r="AY45" s="6" t="s">
        <v>166</v>
      </c>
      <c r="AZ45" s="5" t="s">
        <v>166</v>
      </c>
      <c r="BA45" s="6" t="s">
        <v>166</v>
      </c>
      <c r="BB45" s="13" t="s">
        <v>166</v>
      </c>
      <c r="BC45" s="5" t="s">
        <v>165</v>
      </c>
    </row>
    <row r="46" spans="1:55" ht="140" x14ac:dyDescent="0.15">
      <c r="A46" s="5">
        <v>30</v>
      </c>
      <c r="B46" s="6" t="s">
        <v>75</v>
      </c>
      <c r="C46" s="6">
        <v>5</v>
      </c>
      <c r="D46" s="6" t="s">
        <v>166</v>
      </c>
      <c r="E46" s="5" t="s">
        <v>166</v>
      </c>
      <c r="F46" t="s">
        <v>332</v>
      </c>
      <c r="G46" t="s">
        <v>332</v>
      </c>
      <c r="H46" s="5" t="s">
        <v>165</v>
      </c>
      <c r="I46" t="s">
        <v>332</v>
      </c>
      <c r="J46" s="5" t="s">
        <v>165</v>
      </c>
      <c r="K46" s="6" t="s">
        <v>166</v>
      </c>
      <c r="L46" s="2" t="s">
        <v>166</v>
      </c>
      <c r="M46" t="s">
        <v>166</v>
      </c>
      <c r="N46" s="162" t="s">
        <v>166</v>
      </c>
      <c r="O46" s="8" t="s">
        <v>165</v>
      </c>
      <c r="P46" s="8" t="s">
        <v>166</v>
      </c>
      <c r="Q46" s="24" t="s">
        <v>165</v>
      </c>
      <c r="R46" s="24" t="s">
        <v>166</v>
      </c>
      <c r="S46" s="13" t="s">
        <v>166</v>
      </c>
      <c r="T46" t="s">
        <v>332</v>
      </c>
      <c r="U46" s="2" t="s">
        <v>166</v>
      </c>
      <c r="V46" s="5" t="s">
        <v>165</v>
      </c>
      <c r="W46" s="5" t="s">
        <v>166</v>
      </c>
      <c r="X46" s="13" t="s">
        <v>165</v>
      </c>
      <c r="Y46" s="6" t="s">
        <v>166</v>
      </c>
      <c r="Z46" s="13" t="s">
        <v>166</v>
      </c>
      <c r="AA46" s="24" t="s">
        <v>166</v>
      </c>
      <c r="AB46" s="5" t="s">
        <v>165</v>
      </c>
      <c r="AC46" s="13" t="s">
        <v>166</v>
      </c>
      <c r="AD46" s="5" t="s">
        <v>166</v>
      </c>
      <c r="AE46" s="2" t="s">
        <v>332</v>
      </c>
      <c r="AF46" s="5" t="s">
        <v>166</v>
      </c>
      <c r="AG46" s="6" t="s">
        <v>166</v>
      </c>
      <c r="AH46" s="6" t="s">
        <v>364</v>
      </c>
      <c r="AI46" t="s">
        <v>332</v>
      </c>
      <c r="AJ46" s="6" t="s">
        <v>166</v>
      </c>
      <c r="AK46" s="5" t="s">
        <v>332</v>
      </c>
      <c r="AL46" s="13" t="s">
        <v>166</v>
      </c>
      <c r="AM46" s="6" t="s">
        <v>166</v>
      </c>
      <c r="AN46" t="s">
        <v>332</v>
      </c>
      <c r="AO46" s="5" t="s">
        <v>166</v>
      </c>
      <c r="AP46" s="6" t="s">
        <v>166</v>
      </c>
      <c r="AQ46" s="6" t="s">
        <v>166</v>
      </c>
      <c r="AR46" s="6" t="s">
        <v>166</v>
      </c>
      <c r="AS46" s="5" t="s">
        <v>166</v>
      </c>
      <c r="AT46" s="13" t="s">
        <v>166</v>
      </c>
      <c r="AU46" t="s">
        <v>331</v>
      </c>
      <c r="AV46" t="s">
        <v>332</v>
      </c>
      <c r="AW46" t="s">
        <v>332</v>
      </c>
      <c r="AX46" s="6" t="s">
        <v>166</v>
      </c>
      <c r="AY46" s="6" t="s">
        <v>166</v>
      </c>
      <c r="AZ46" s="5" t="s">
        <v>166</v>
      </c>
      <c r="BA46" s="6" t="s">
        <v>166</v>
      </c>
      <c r="BB46" s="13" t="s">
        <v>166</v>
      </c>
      <c r="BC46" s="5" t="s">
        <v>165</v>
      </c>
    </row>
    <row r="47" spans="1:55" ht="266" x14ac:dyDescent="0.15">
      <c r="A47" s="5">
        <v>31</v>
      </c>
      <c r="B47" s="6" t="s">
        <v>60</v>
      </c>
      <c r="C47" s="6">
        <v>5</v>
      </c>
      <c r="D47" s="6" t="s">
        <v>166</v>
      </c>
      <c r="E47" s="5" t="s">
        <v>166</v>
      </c>
      <c r="F47" t="s">
        <v>332</v>
      </c>
      <c r="G47" t="s">
        <v>332</v>
      </c>
      <c r="H47" s="5" t="s">
        <v>165</v>
      </c>
      <c r="I47" t="s">
        <v>332</v>
      </c>
      <c r="J47" s="5" t="s">
        <v>165</v>
      </c>
      <c r="K47" s="6" t="s">
        <v>165</v>
      </c>
      <c r="L47" s="2" t="s">
        <v>165</v>
      </c>
      <c r="M47" t="s">
        <v>166</v>
      </c>
      <c r="N47" s="162" t="s">
        <v>166</v>
      </c>
      <c r="O47" s="8" t="s">
        <v>166</v>
      </c>
      <c r="P47" s="8" t="s">
        <v>166</v>
      </c>
      <c r="Q47" s="24" t="s">
        <v>165</v>
      </c>
      <c r="R47" s="24" t="s">
        <v>165</v>
      </c>
      <c r="S47" s="13" t="s">
        <v>165</v>
      </c>
      <c r="T47" t="s">
        <v>332</v>
      </c>
      <c r="U47" s="2" t="s">
        <v>166</v>
      </c>
      <c r="V47" s="5" t="s">
        <v>166</v>
      </c>
      <c r="W47" s="5" t="s">
        <v>166</v>
      </c>
      <c r="X47" s="13" t="s">
        <v>165</v>
      </c>
      <c r="Y47" s="6" t="s">
        <v>165</v>
      </c>
      <c r="Z47" s="13" t="s">
        <v>166</v>
      </c>
      <c r="AA47" s="24" t="s">
        <v>166</v>
      </c>
      <c r="AB47" s="5" t="s">
        <v>165</v>
      </c>
      <c r="AC47" s="13" t="s">
        <v>166</v>
      </c>
      <c r="AD47" s="5" t="s">
        <v>166</v>
      </c>
      <c r="AE47" s="2" t="s">
        <v>332</v>
      </c>
      <c r="AF47" s="5" t="s">
        <v>166</v>
      </c>
      <c r="AG47" s="6" t="s">
        <v>166</v>
      </c>
      <c r="AH47" s="6" t="s">
        <v>165</v>
      </c>
      <c r="AI47" t="s">
        <v>331</v>
      </c>
      <c r="AJ47" s="6" t="s">
        <v>165</v>
      </c>
      <c r="AK47" s="5" t="s">
        <v>332</v>
      </c>
      <c r="AL47" s="13" t="s">
        <v>166</v>
      </c>
      <c r="AM47" s="6" t="s">
        <v>166</v>
      </c>
      <c r="AN47" t="s">
        <v>332</v>
      </c>
      <c r="AO47" s="5" t="s">
        <v>166</v>
      </c>
      <c r="AP47" s="6" t="s">
        <v>166</v>
      </c>
      <c r="AQ47" s="6" t="s">
        <v>166</v>
      </c>
      <c r="AR47" s="6" t="s">
        <v>166</v>
      </c>
      <c r="AS47" s="5" t="s">
        <v>165</v>
      </c>
      <c r="AT47" s="13" t="s">
        <v>166</v>
      </c>
      <c r="AU47" t="s">
        <v>332</v>
      </c>
      <c r="AV47" t="s">
        <v>332</v>
      </c>
      <c r="AW47" t="s">
        <v>331</v>
      </c>
      <c r="AX47" s="6" t="s">
        <v>166</v>
      </c>
      <c r="AY47" s="6" t="s">
        <v>364</v>
      </c>
      <c r="AZ47" s="5" t="s">
        <v>165</v>
      </c>
      <c r="BA47" s="6" t="s">
        <v>166</v>
      </c>
      <c r="BB47" s="13" t="s">
        <v>166</v>
      </c>
      <c r="BC47" s="5" t="s">
        <v>166</v>
      </c>
    </row>
    <row r="48" spans="1:55" ht="126" x14ac:dyDescent="0.15">
      <c r="A48" s="5">
        <v>32</v>
      </c>
      <c r="B48" s="6" t="s">
        <v>61</v>
      </c>
      <c r="C48" s="6">
        <v>5</v>
      </c>
      <c r="D48" s="6" t="s">
        <v>166</v>
      </c>
      <c r="E48" s="5" t="s">
        <v>165</v>
      </c>
      <c r="F48" t="s">
        <v>332</v>
      </c>
      <c r="G48" t="s">
        <v>332</v>
      </c>
      <c r="H48" s="5" t="s">
        <v>166</v>
      </c>
      <c r="I48" t="s">
        <v>332</v>
      </c>
      <c r="J48" s="5" t="s">
        <v>165</v>
      </c>
      <c r="K48" s="6" t="s">
        <v>165</v>
      </c>
      <c r="L48" s="2" t="s">
        <v>165</v>
      </c>
      <c r="M48" t="s">
        <v>166</v>
      </c>
      <c r="N48" s="162" t="s">
        <v>166</v>
      </c>
      <c r="O48" s="8" t="s">
        <v>165</v>
      </c>
      <c r="P48" s="8" t="s">
        <v>166</v>
      </c>
      <c r="Q48" s="24" t="s">
        <v>166</v>
      </c>
      <c r="R48" s="24" t="s">
        <v>166</v>
      </c>
      <c r="S48" s="13" t="s">
        <v>165</v>
      </c>
      <c r="T48" t="s">
        <v>332</v>
      </c>
      <c r="U48" s="2" t="s">
        <v>165</v>
      </c>
      <c r="V48" s="5" t="s">
        <v>166</v>
      </c>
      <c r="W48" s="5" t="s">
        <v>166</v>
      </c>
      <c r="X48" s="13" t="s">
        <v>165</v>
      </c>
      <c r="Y48" s="6" t="s">
        <v>165</v>
      </c>
      <c r="Z48" s="13" t="s">
        <v>166</v>
      </c>
      <c r="AA48" s="24" t="s">
        <v>166</v>
      </c>
      <c r="AB48" s="5" t="s">
        <v>166</v>
      </c>
      <c r="AC48" s="13" t="s">
        <v>166</v>
      </c>
      <c r="AD48" s="5" t="s">
        <v>166</v>
      </c>
      <c r="AE48" s="2" t="s">
        <v>331</v>
      </c>
      <c r="AF48" s="5" t="s">
        <v>166</v>
      </c>
      <c r="AG48" s="6" t="s">
        <v>166</v>
      </c>
      <c r="AH48" s="6" t="s">
        <v>165</v>
      </c>
      <c r="AI48" t="s">
        <v>332</v>
      </c>
      <c r="AJ48" s="6" t="s">
        <v>166</v>
      </c>
      <c r="AK48" s="5" t="s">
        <v>332</v>
      </c>
      <c r="AL48" s="13" t="s">
        <v>165</v>
      </c>
      <c r="AM48" s="6" t="s">
        <v>166</v>
      </c>
      <c r="AN48" t="s">
        <v>332</v>
      </c>
      <c r="AO48" s="5" t="s">
        <v>165</v>
      </c>
      <c r="AP48" s="6" t="s">
        <v>166</v>
      </c>
      <c r="AQ48" s="6" t="s">
        <v>165</v>
      </c>
      <c r="AR48" s="6" t="s">
        <v>166</v>
      </c>
      <c r="AS48" s="5" t="s">
        <v>165</v>
      </c>
      <c r="AT48" s="13" t="s">
        <v>166</v>
      </c>
      <c r="AU48" t="s">
        <v>332</v>
      </c>
      <c r="AV48" t="s">
        <v>332</v>
      </c>
      <c r="AW48" t="s">
        <v>331</v>
      </c>
      <c r="AX48" s="6" t="s">
        <v>166</v>
      </c>
      <c r="AY48" s="6" t="s">
        <v>166</v>
      </c>
      <c r="AZ48" s="5" t="s">
        <v>165</v>
      </c>
      <c r="BA48" s="6" t="s">
        <v>364</v>
      </c>
      <c r="BB48" s="13" t="s">
        <v>165</v>
      </c>
      <c r="BC48" s="5" t="s">
        <v>166</v>
      </c>
    </row>
    <row r="49" spans="1:55" ht="56" x14ac:dyDescent="0.15">
      <c r="A49" s="5">
        <v>33</v>
      </c>
      <c r="B49" s="6" t="s">
        <v>62</v>
      </c>
      <c r="C49" s="6">
        <v>5</v>
      </c>
      <c r="D49" s="6" t="s">
        <v>166</v>
      </c>
      <c r="E49" s="5" t="s">
        <v>166</v>
      </c>
      <c r="F49" t="s">
        <v>331</v>
      </c>
      <c r="G49" t="s">
        <v>332</v>
      </c>
      <c r="H49" s="70" t="s">
        <v>165</v>
      </c>
      <c r="I49" t="s">
        <v>332</v>
      </c>
      <c r="J49" s="5" t="s">
        <v>165</v>
      </c>
      <c r="K49" s="6" t="s">
        <v>166</v>
      </c>
      <c r="L49" s="2" t="s">
        <v>165</v>
      </c>
      <c r="M49" t="s">
        <v>166</v>
      </c>
      <c r="N49" s="162" t="s">
        <v>364</v>
      </c>
      <c r="O49" s="8" t="s">
        <v>165</v>
      </c>
      <c r="P49" s="8" t="s">
        <v>165</v>
      </c>
      <c r="Q49" s="24" t="s">
        <v>166</v>
      </c>
      <c r="R49" s="24" t="s">
        <v>166</v>
      </c>
      <c r="S49" s="13" t="s">
        <v>166</v>
      </c>
      <c r="T49" t="s">
        <v>332</v>
      </c>
      <c r="U49" s="2" t="s">
        <v>166</v>
      </c>
      <c r="V49" s="5" t="s">
        <v>166</v>
      </c>
      <c r="W49" s="5" t="s">
        <v>165</v>
      </c>
      <c r="X49" s="13" t="s">
        <v>165</v>
      </c>
      <c r="Y49" s="6" t="s">
        <v>165</v>
      </c>
      <c r="Z49" s="13" t="s">
        <v>165</v>
      </c>
      <c r="AA49" s="24" t="s">
        <v>166</v>
      </c>
      <c r="AB49" s="5" t="s">
        <v>166</v>
      </c>
      <c r="AC49" s="13" t="s">
        <v>166</v>
      </c>
      <c r="AD49" s="5" t="s">
        <v>166</v>
      </c>
      <c r="AE49" s="2" t="s">
        <v>332</v>
      </c>
      <c r="AF49" s="5" t="s">
        <v>166</v>
      </c>
      <c r="AG49" s="6" t="s">
        <v>166</v>
      </c>
      <c r="AH49" s="6" t="s">
        <v>165</v>
      </c>
      <c r="AI49" t="s">
        <v>332</v>
      </c>
      <c r="AJ49" s="6" t="s">
        <v>165</v>
      </c>
      <c r="AK49" s="5" t="s">
        <v>332</v>
      </c>
      <c r="AL49" s="13" t="s">
        <v>165</v>
      </c>
      <c r="AM49" s="6" t="s">
        <v>166</v>
      </c>
      <c r="AN49" t="s">
        <v>332</v>
      </c>
      <c r="AO49" s="5" t="s">
        <v>166</v>
      </c>
      <c r="AP49" s="6" t="s">
        <v>166</v>
      </c>
      <c r="AQ49" s="6" t="s">
        <v>166</v>
      </c>
      <c r="AR49" s="6" t="s">
        <v>166</v>
      </c>
      <c r="AS49" s="5" t="s">
        <v>165</v>
      </c>
      <c r="AT49" s="13" t="s">
        <v>166</v>
      </c>
      <c r="AU49" t="s">
        <v>332</v>
      </c>
      <c r="AV49" t="s">
        <v>332</v>
      </c>
      <c r="AW49" t="s">
        <v>331</v>
      </c>
      <c r="AX49" s="6" t="s">
        <v>165</v>
      </c>
      <c r="AY49" s="6" t="s">
        <v>165</v>
      </c>
      <c r="AZ49" s="5" t="s">
        <v>166</v>
      </c>
      <c r="BA49" s="6" t="s">
        <v>166</v>
      </c>
      <c r="BB49" s="13" t="s">
        <v>166</v>
      </c>
      <c r="BC49" s="5" t="s">
        <v>166</v>
      </c>
    </row>
    <row r="50" spans="1:55" ht="266" x14ac:dyDescent="0.15">
      <c r="A50" s="5">
        <v>34</v>
      </c>
      <c r="B50" s="6" t="s">
        <v>63</v>
      </c>
      <c r="C50" s="6">
        <v>5</v>
      </c>
      <c r="D50" s="6" t="s">
        <v>166</v>
      </c>
      <c r="E50" s="5" t="s">
        <v>166</v>
      </c>
      <c r="F50" t="s">
        <v>332</v>
      </c>
      <c r="G50" t="s">
        <v>332</v>
      </c>
      <c r="H50" s="5" t="s">
        <v>165</v>
      </c>
      <c r="I50" t="s">
        <v>332</v>
      </c>
      <c r="J50" s="5" t="s">
        <v>166</v>
      </c>
      <c r="K50" s="6" t="s">
        <v>166</v>
      </c>
      <c r="L50" s="2" t="s">
        <v>364</v>
      </c>
      <c r="M50" t="s">
        <v>166</v>
      </c>
      <c r="N50" s="162" t="s">
        <v>364</v>
      </c>
      <c r="O50" s="8" t="s">
        <v>165</v>
      </c>
      <c r="P50" s="8" t="s">
        <v>166</v>
      </c>
      <c r="Q50" s="24" t="s">
        <v>364</v>
      </c>
      <c r="R50" s="24" t="s">
        <v>166</v>
      </c>
      <c r="S50" s="13" t="s">
        <v>166</v>
      </c>
      <c r="T50" t="s">
        <v>331</v>
      </c>
      <c r="U50" s="2" t="s">
        <v>166</v>
      </c>
      <c r="V50" s="5" t="s">
        <v>166</v>
      </c>
      <c r="W50" s="5" t="s">
        <v>166</v>
      </c>
      <c r="X50" s="13" t="s">
        <v>166</v>
      </c>
      <c r="Y50" s="6" t="s">
        <v>166</v>
      </c>
      <c r="Z50" s="13" t="s">
        <v>166</v>
      </c>
      <c r="AA50" s="24" t="s">
        <v>166</v>
      </c>
      <c r="AB50" s="5" t="s">
        <v>166</v>
      </c>
      <c r="AC50" s="13" t="s">
        <v>166</v>
      </c>
      <c r="AD50" s="5" t="s">
        <v>165</v>
      </c>
      <c r="AE50" s="2" t="s">
        <v>332</v>
      </c>
      <c r="AF50" s="5" t="s">
        <v>166</v>
      </c>
      <c r="AG50" s="6" t="s">
        <v>166</v>
      </c>
      <c r="AH50" s="6" t="s">
        <v>166</v>
      </c>
      <c r="AI50" t="s">
        <v>332</v>
      </c>
      <c r="AJ50" s="6" t="s">
        <v>166</v>
      </c>
      <c r="AK50" s="5" t="s">
        <v>332</v>
      </c>
      <c r="AL50" s="13" t="s">
        <v>166</v>
      </c>
      <c r="AM50" s="6" t="s">
        <v>166</v>
      </c>
      <c r="AN50" t="s">
        <v>332</v>
      </c>
      <c r="AO50" s="5" t="s">
        <v>166</v>
      </c>
      <c r="AP50" s="6" t="s">
        <v>166</v>
      </c>
      <c r="AQ50" s="6" t="s">
        <v>166</v>
      </c>
      <c r="AR50" s="6" t="s">
        <v>166</v>
      </c>
      <c r="AS50" s="5" t="s">
        <v>166</v>
      </c>
      <c r="AT50" s="13" t="s">
        <v>166</v>
      </c>
      <c r="AU50" t="s">
        <v>332</v>
      </c>
      <c r="AV50" t="s">
        <v>332</v>
      </c>
      <c r="AW50" t="s">
        <v>668</v>
      </c>
      <c r="AX50" s="6" t="s">
        <v>166</v>
      </c>
      <c r="AY50" s="6" t="s">
        <v>166</v>
      </c>
      <c r="AZ50" s="5" t="s">
        <v>166</v>
      </c>
      <c r="BA50" s="6" t="s">
        <v>166</v>
      </c>
      <c r="BB50" s="13" t="s">
        <v>166</v>
      </c>
      <c r="BC50" s="5" t="s">
        <v>166</v>
      </c>
    </row>
    <row r="51" spans="1:55" ht="280" x14ac:dyDescent="0.15">
      <c r="A51" s="5">
        <v>35</v>
      </c>
      <c r="B51" s="6" t="s">
        <v>81</v>
      </c>
      <c r="C51" s="6">
        <v>5</v>
      </c>
      <c r="D51" s="6" t="s">
        <v>166</v>
      </c>
      <c r="E51" s="5" t="s">
        <v>166</v>
      </c>
      <c r="F51" t="s">
        <v>331</v>
      </c>
      <c r="G51" t="s">
        <v>332</v>
      </c>
      <c r="H51" s="5" t="s">
        <v>165</v>
      </c>
      <c r="I51" t="s">
        <v>332</v>
      </c>
      <c r="J51" s="5" t="s">
        <v>166</v>
      </c>
      <c r="K51" s="6" t="s">
        <v>166</v>
      </c>
      <c r="L51" s="2" t="s">
        <v>166</v>
      </c>
      <c r="M51" t="s">
        <v>166</v>
      </c>
      <c r="N51" s="162" t="s">
        <v>165</v>
      </c>
      <c r="O51" s="8" t="s">
        <v>165</v>
      </c>
      <c r="P51" s="8" t="s">
        <v>166</v>
      </c>
      <c r="Q51" s="24" t="s">
        <v>165</v>
      </c>
      <c r="R51" s="24" t="s">
        <v>166</v>
      </c>
      <c r="S51" s="13" t="s">
        <v>166</v>
      </c>
      <c r="T51" t="s">
        <v>332</v>
      </c>
      <c r="U51" s="2" t="s">
        <v>166</v>
      </c>
      <c r="V51" s="5" t="s">
        <v>166</v>
      </c>
      <c r="W51" s="5" t="s">
        <v>166</v>
      </c>
      <c r="X51" s="30" t="s">
        <v>364</v>
      </c>
      <c r="Y51" s="6" t="s">
        <v>165</v>
      </c>
      <c r="Z51" s="13" t="s">
        <v>166</v>
      </c>
      <c r="AA51" s="24" t="s">
        <v>166</v>
      </c>
      <c r="AB51" s="5" t="s">
        <v>166</v>
      </c>
      <c r="AC51" s="13" t="s">
        <v>166</v>
      </c>
      <c r="AD51" s="5" t="s">
        <v>166</v>
      </c>
      <c r="AE51" s="2" t="s">
        <v>332</v>
      </c>
      <c r="AF51" s="5" t="s">
        <v>166</v>
      </c>
      <c r="AG51" s="6" t="s">
        <v>166</v>
      </c>
      <c r="AH51" s="6" t="s">
        <v>166</v>
      </c>
      <c r="AI51" t="s">
        <v>332</v>
      </c>
      <c r="AJ51" s="67" t="s">
        <v>165</v>
      </c>
      <c r="AK51" s="5" t="s">
        <v>332</v>
      </c>
      <c r="AL51" s="13" t="s">
        <v>166</v>
      </c>
      <c r="AM51" s="6" t="s">
        <v>364</v>
      </c>
      <c r="AN51" t="s">
        <v>332</v>
      </c>
      <c r="AO51" s="5" t="s">
        <v>166</v>
      </c>
      <c r="AP51" s="6" t="s">
        <v>364</v>
      </c>
      <c r="AQ51" s="6" t="s">
        <v>166</v>
      </c>
      <c r="AR51" s="6" t="s">
        <v>166</v>
      </c>
      <c r="AS51" s="5" t="s">
        <v>166</v>
      </c>
      <c r="AT51" s="13" t="s">
        <v>166</v>
      </c>
      <c r="AU51" t="s">
        <v>332</v>
      </c>
      <c r="AV51" t="s">
        <v>332</v>
      </c>
      <c r="AW51" t="s">
        <v>668</v>
      </c>
      <c r="AX51" s="6" t="s">
        <v>166</v>
      </c>
      <c r="AY51" s="6" t="s">
        <v>166</v>
      </c>
      <c r="AZ51" s="5" t="s">
        <v>165</v>
      </c>
      <c r="BA51" s="6" t="s">
        <v>166</v>
      </c>
      <c r="BB51" s="30" t="s">
        <v>364</v>
      </c>
      <c r="BC51" s="5" t="s">
        <v>166</v>
      </c>
    </row>
    <row r="52" spans="1:55" x14ac:dyDescent="0.15">
      <c r="A52" s="4" t="s">
        <v>82</v>
      </c>
      <c r="B52" s="6"/>
      <c r="C52" s="6"/>
      <c r="D52" s="2"/>
      <c r="F52"/>
      <c r="G52"/>
      <c r="I52"/>
      <c r="K52" s="2"/>
      <c r="L52" s="2"/>
      <c r="M52"/>
      <c r="N52"/>
      <c r="O52" s="8"/>
      <c r="P52" s="8"/>
      <c r="Q52" s="24"/>
      <c r="R52" s="24"/>
      <c r="S52" s="13"/>
      <c r="T52"/>
      <c r="U52" s="2"/>
      <c r="V52"/>
      <c r="X52" s="13"/>
      <c r="Y52" s="6"/>
      <c r="Z52" s="13"/>
      <c r="AA52" s="24"/>
      <c r="AB52"/>
      <c r="AC52" s="13"/>
      <c r="AE52" s="2"/>
      <c r="AG52" s="6"/>
      <c r="AH52" s="6"/>
      <c r="AI52"/>
      <c r="AJ52" s="2"/>
      <c r="AK52"/>
      <c r="AL52" s="13"/>
      <c r="AM52"/>
      <c r="AN52"/>
      <c r="AP52" s="2"/>
      <c r="AQ52" s="6"/>
      <c r="AR52" s="6"/>
      <c r="AS52"/>
      <c r="AT52" s="13"/>
      <c r="AU52"/>
      <c r="AV52"/>
      <c r="AW52"/>
      <c r="AX52" s="2"/>
      <c r="AY52" s="6"/>
      <c r="BA52" s="2"/>
      <c r="BB52" s="13"/>
      <c r="BC52" s="5"/>
    </row>
    <row r="53" spans="1:55" ht="280" x14ac:dyDescent="0.15">
      <c r="A53" s="5">
        <v>36</v>
      </c>
      <c r="B53" s="6" t="s">
        <v>71</v>
      </c>
      <c r="C53" s="6">
        <v>1</v>
      </c>
      <c r="D53" s="6" t="s">
        <v>165</v>
      </c>
      <c r="E53" s="5" t="s">
        <v>165</v>
      </c>
      <c r="F53" t="s">
        <v>332</v>
      </c>
      <c r="G53" t="s">
        <v>332</v>
      </c>
      <c r="H53" s="5" t="s">
        <v>165</v>
      </c>
      <c r="I53" t="s">
        <v>331</v>
      </c>
      <c r="J53" s="5" t="s">
        <v>165</v>
      </c>
      <c r="K53" s="6" t="s">
        <v>165</v>
      </c>
      <c r="L53" s="2" t="s">
        <v>165</v>
      </c>
      <c r="M53" t="s">
        <v>165</v>
      </c>
      <c r="N53" s="162" t="s">
        <v>165</v>
      </c>
      <c r="O53" s="8" t="s">
        <v>165</v>
      </c>
      <c r="P53" s="8" t="s">
        <v>166</v>
      </c>
      <c r="Q53" s="24" t="s">
        <v>165</v>
      </c>
      <c r="R53" s="24" t="s">
        <v>165</v>
      </c>
      <c r="S53" s="13" t="s">
        <v>165</v>
      </c>
      <c r="T53" t="s">
        <v>331</v>
      </c>
      <c r="U53" s="2" t="s">
        <v>165</v>
      </c>
      <c r="V53" s="5" t="s">
        <v>165</v>
      </c>
      <c r="W53" s="5" t="s">
        <v>165</v>
      </c>
      <c r="X53" s="13" t="s">
        <v>165</v>
      </c>
      <c r="Y53" s="6" t="s">
        <v>165</v>
      </c>
      <c r="Z53" s="13" t="s">
        <v>165</v>
      </c>
      <c r="AA53" s="24" t="s">
        <v>165</v>
      </c>
      <c r="AB53" s="5" t="s">
        <v>165</v>
      </c>
      <c r="AC53" s="13" t="s">
        <v>165</v>
      </c>
      <c r="AD53" s="5" t="s">
        <v>165</v>
      </c>
      <c r="AE53" s="2" t="s">
        <v>331</v>
      </c>
      <c r="AF53" s="5" t="s">
        <v>165</v>
      </c>
      <c r="AG53" s="6" t="s">
        <v>165</v>
      </c>
      <c r="AH53" s="6" t="s">
        <v>165</v>
      </c>
      <c r="AI53" t="s">
        <v>331</v>
      </c>
      <c r="AJ53" s="6" t="s">
        <v>165</v>
      </c>
      <c r="AK53" s="5" t="s">
        <v>331</v>
      </c>
      <c r="AL53" s="13" t="s">
        <v>165</v>
      </c>
      <c r="AM53" s="6" t="s">
        <v>165</v>
      </c>
      <c r="AN53" t="s">
        <v>331</v>
      </c>
      <c r="AO53" s="5" t="s">
        <v>165</v>
      </c>
      <c r="AP53" s="6" t="s">
        <v>165</v>
      </c>
      <c r="AQ53" s="6" t="s">
        <v>165</v>
      </c>
      <c r="AR53" s="6" t="s">
        <v>166</v>
      </c>
      <c r="AS53" s="5" t="s">
        <v>166</v>
      </c>
      <c r="AT53" s="13" t="s">
        <v>165</v>
      </c>
      <c r="AU53" t="s">
        <v>331</v>
      </c>
      <c r="AV53" t="s">
        <v>332</v>
      </c>
      <c r="AW53" t="s">
        <v>331</v>
      </c>
      <c r="AX53" s="6" t="s">
        <v>192</v>
      </c>
      <c r="AY53" s="6" t="s">
        <v>165</v>
      </c>
      <c r="AZ53" s="5" t="s">
        <v>165</v>
      </c>
      <c r="BA53" s="6" t="s">
        <v>165</v>
      </c>
      <c r="BB53" s="13" t="s">
        <v>165</v>
      </c>
      <c r="BC53" s="5" t="s">
        <v>165</v>
      </c>
    </row>
    <row r="54" spans="1:55" ht="84" x14ac:dyDescent="0.15">
      <c r="A54" s="5">
        <v>37</v>
      </c>
      <c r="B54" s="6" t="s">
        <v>68</v>
      </c>
      <c r="C54" s="6">
        <v>5</v>
      </c>
      <c r="D54" s="6" t="s">
        <v>165</v>
      </c>
      <c r="E54" s="5" t="s">
        <v>165</v>
      </c>
      <c r="F54" t="s">
        <v>331</v>
      </c>
      <c r="G54" t="s">
        <v>331</v>
      </c>
      <c r="H54" s="5" t="s">
        <v>165</v>
      </c>
      <c r="I54" t="s">
        <v>331</v>
      </c>
      <c r="J54" s="5" t="s">
        <v>165</v>
      </c>
      <c r="K54" s="6" t="s">
        <v>165</v>
      </c>
      <c r="L54" s="2" t="s">
        <v>165</v>
      </c>
      <c r="M54" t="s">
        <v>165</v>
      </c>
      <c r="N54" s="162" t="s">
        <v>165</v>
      </c>
      <c r="O54" s="8" t="s">
        <v>165</v>
      </c>
      <c r="P54" s="8" t="s">
        <v>166</v>
      </c>
      <c r="Q54" s="24" t="s">
        <v>165</v>
      </c>
      <c r="R54" s="24" t="s">
        <v>165</v>
      </c>
      <c r="S54" s="13" t="s">
        <v>165</v>
      </c>
      <c r="T54" t="s">
        <v>331</v>
      </c>
      <c r="U54" s="2" t="s">
        <v>166</v>
      </c>
      <c r="V54" s="5" t="s">
        <v>165</v>
      </c>
      <c r="W54" s="5" t="s">
        <v>166</v>
      </c>
      <c r="X54" s="13" t="s">
        <v>165</v>
      </c>
      <c r="Y54" s="6" t="s">
        <v>165</v>
      </c>
      <c r="Z54" s="13" t="s">
        <v>165</v>
      </c>
      <c r="AA54" s="24" t="s">
        <v>165</v>
      </c>
      <c r="AB54" s="5" t="s">
        <v>165</v>
      </c>
      <c r="AC54" s="13" t="s">
        <v>165</v>
      </c>
      <c r="AD54" s="5" t="s">
        <v>165</v>
      </c>
      <c r="AE54" s="2" t="s">
        <v>331</v>
      </c>
      <c r="AF54" s="5" t="s">
        <v>165</v>
      </c>
      <c r="AG54" s="6" t="s">
        <v>165</v>
      </c>
      <c r="AH54" s="6" t="s">
        <v>165</v>
      </c>
      <c r="AI54" t="s">
        <v>331</v>
      </c>
      <c r="AJ54" s="6" t="s">
        <v>165</v>
      </c>
      <c r="AK54" s="5" t="s">
        <v>331</v>
      </c>
      <c r="AL54" s="13" t="s">
        <v>165</v>
      </c>
      <c r="AM54" s="6" t="s">
        <v>166</v>
      </c>
      <c r="AN54" t="s">
        <v>331</v>
      </c>
      <c r="AO54" s="5" t="s">
        <v>165</v>
      </c>
      <c r="AP54" s="6" t="s">
        <v>165</v>
      </c>
      <c r="AQ54" s="6" t="s">
        <v>165</v>
      </c>
      <c r="AR54" s="6" t="s">
        <v>166</v>
      </c>
      <c r="AS54" s="5" t="s">
        <v>166</v>
      </c>
      <c r="AT54" s="13" t="s">
        <v>165</v>
      </c>
      <c r="AU54" t="s">
        <v>331</v>
      </c>
      <c r="AV54" t="s">
        <v>331</v>
      </c>
      <c r="AW54" t="s">
        <v>331</v>
      </c>
      <c r="AX54" s="6" t="s">
        <v>165</v>
      </c>
      <c r="AY54" s="6" t="s">
        <v>165</v>
      </c>
      <c r="AZ54" s="5" t="s">
        <v>165</v>
      </c>
      <c r="BA54" s="6" t="s">
        <v>165</v>
      </c>
      <c r="BB54" s="13" t="s">
        <v>165</v>
      </c>
      <c r="BC54" s="5" t="s">
        <v>165</v>
      </c>
    </row>
    <row r="55" spans="1:55" ht="126" x14ac:dyDescent="0.15">
      <c r="A55" s="5">
        <v>38</v>
      </c>
      <c r="B55" s="6" t="s">
        <v>69</v>
      </c>
      <c r="C55" s="6">
        <v>5</v>
      </c>
      <c r="D55" s="6" t="s">
        <v>165</v>
      </c>
      <c r="E55" s="5" t="s">
        <v>166</v>
      </c>
      <c r="F55" t="s">
        <v>332</v>
      </c>
      <c r="G55" t="s">
        <v>332</v>
      </c>
      <c r="H55" s="5" t="s">
        <v>166</v>
      </c>
      <c r="I55" t="s">
        <v>349</v>
      </c>
      <c r="J55" s="5" t="s">
        <v>166</v>
      </c>
      <c r="K55" s="6" t="s">
        <v>166</v>
      </c>
      <c r="L55" s="2" t="s">
        <v>166</v>
      </c>
      <c r="M55" t="s">
        <v>166</v>
      </c>
      <c r="N55" s="162" t="s">
        <v>165</v>
      </c>
      <c r="O55" s="8" t="s">
        <v>165</v>
      </c>
      <c r="P55" s="8" t="s">
        <v>166</v>
      </c>
      <c r="Q55" s="24" t="s">
        <v>166</v>
      </c>
      <c r="R55" s="24" t="s">
        <v>166</v>
      </c>
      <c r="S55" s="13" t="s">
        <v>165</v>
      </c>
      <c r="T55" t="s">
        <v>332</v>
      </c>
      <c r="U55" s="2" t="s">
        <v>166</v>
      </c>
      <c r="V55" s="5" t="s">
        <v>165</v>
      </c>
      <c r="W55" s="5" t="s">
        <v>166</v>
      </c>
      <c r="X55" s="13" t="s">
        <v>166</v>
      </c>
      <c r="Y55" s="6" t="s">
        <v>364</v>
      </c>
      <c r="Z55" s="13" t="s">
        <v>165</v>
      </c>
      <c r="AA55" s="24" t="s">
        <v>165</v>
      </c>
      <c r="AB55" s="5" t="s">
        <v>166</v>
      </c>
      <c r="AC55" s="13" t="s">
        <v>166</v>
      </c>
      <c r="AD55" s="5" t="s">
        <v>166</v>
      </c>
      <c r="AE55" s="2" t="s">
        <v>332</v>
      </c>
      <c r="AF55" s="5" t="s">
        <v>166</v>
      </c>
      <c r="AG55" s="6" t="s">
        <v>364</v>
      </c>
      <c r="AH55" s="6" t="s">
        <v>166</v>
      </c>
      <c r="AI55" t="s">
        <v>332</v>
      </c>
      <c r="AJ55" s="6" t="s">
        <v>364</v>
      </c>
      <c r="AK55" s="5" t="s">
        <v>332</v>
      </c>
      <c r="AL55" s="13" t="s">
        <v>364</v>
      </c>
      <c r="AM55" s="6" t="s">
        <v>166</v>
      </c>
      <c r="AN55" t="s">
        <v>332</v>
      </c>
      <c r="AO55" s="5" t="s">
        <v>166</v>
      </c>
      <c r="AP55" s="6" t="s">
        <v>166</v>
      </c>
      <c r="AQ55" s="6" t="s">
        <v>166</v>
      </c>
      <c r="AR55" s="6" t="s">
        <v>166</v>
      </c>
      <c r="AS55" s="5" t="s">
        <v>166</v>
      </c>
      <c r="AT55" s="13" t="s">
        <v>166</v>
      </c>
      <c r="AU55" t="s">
        <v>332</v>
      </c>
      <c r="AV55" t="s">
        <v>332</v>
      </c>
      <c r="AW55" t="s">
        <v>332</v>
      </c>
      <c r="AX55" s="6" t="s">
        <v>166</v>
      </c>
      <c r="AY55" s="6" t="s">
        <v>166</v>
      </c>
      <c r="AZ55" s="5" t="s">
        <v>165</v>
      </c>
      <c r="BA55" s="6" t="s">
        <v>166</v>
      </c>
      <c r="BB55" s="13" t="s">
        <v>165</v>
      </c>
      <c r="BC55" s="5" t="s">
        <v>166</v>
      </c>
    </row>
    <row r="56" spans="1:55" ht="126" x14ac:dyDescent="0.15">
      <c r="A56" s="5">
        <v>39</v>
      </c>
      <c r="B56" s="6" t="s">
        <v>70</v>
      </c>
      <c r="C56" s="6">
        <v>1</v>
      </c>
      <c r="D56" s="6" t="s">
        <v>166</v>
      </c>
      <c r="E56" s="5" t="s">
        <v>165</v>
      </c>
      <c r="F56" t="s">
        <v>332</v>
      </c>
      <c r="G56" t="s">
        <v>331</v>
      </c>
      <c r="H56" s="5" t="s">
        <v>165</v>
      </c>
      <c r="I56" t="s">
        <v>332</v>
      </c>
      <c r="J56" s="5" t="s">
        <v>165</v>
      </c>
      <c r="K56" s="6" t="s">
        <v>165</v>
      </c>
      <c r="L56" s="2" t="s">
        <v>165</v>
      </c>
      <c r="M56" t="s">
        <v>166</v>
      </c>
      <c r="N56" s="162" t="s">
        <v>165</v>
      </c>
      <c r="O56" s="8" t="s">
        <v>165</v>
      </c>
      <c r="P56" s="8" t="s">
        <v>166</v>
      </c>
      <c r="Q56" s="24" t="s">
        <v>165</v>
      </c>
      <c r="R56" s="24" t="s">
        <v>165</v>
      </c>
      <c r="S56" s="13" t="s">
        <v>165</v>
      </c>
      <c r="T56" t="s">
        <v>331</v>
      </c>
      <c r="U56" s="2" t="s">
        <v>165</v>
      </c>
      <c r="V56" s="5" t="s">
        <v>165</v>
      </c>
      <c r="W56" s="5" t="s">
        <v>166</v>
      </c>
      <c r="X56" s="13" t="s">
        <v>165</v>
      </c>
      <c r="Y56" s="6" t="s">
        <v>165</v>
      </c>
      <c r="Z56" s="13" t="s">
        <v>165</v>
      </c>
      <c r="AA56" s="24" t="s">
        <v>166</v>
      </c>
      <c r="AB56" s="5" t="s">
        <v>165</v>
      </c>
      <c r="AC56" s="13" t="s">
        <v>165</v>
      </c>
      <c r="AD56" s="5" t="s">
        <v>166</v>
      </c>
      <c r="AE56" s="2" t="s">
        <v>332</v>
      </c>
      <c r="AF56" s="5" t="s">
        <v>165</v>
      </c>
      <c r="AG56" s="6" t="s">
        <v>165</v>
      </c>
      <c r="AH56" s="6" t="s">
        <v>364</v>
      </c>
      <c r="AI56" t="s">
        <v>332</v>
      </c>
      <c r="AJ56" s="6" t="s">
        <v>165</v>
      </c>
      <c r="AK56" s="5" t="s">
        <v>331</v>
      </c>
      <c r="AL56" s="13" t="s">
        <v>165</v>
      </c>
      <c r="AM56" s="6" t="s">
        <v>165</v>
      </c>
      <c r="AN56" t="s">
        <v>331</v>
      </c>
      <c r="AO56" s="5" t="s">
        <v>165</v>
      </c>
      <c r="AP56" s="6" t="s">
        <v>165</v>
      </c>
      <c r="AQ56" s="6" t="s">
        <v>166</v>
      </c>
      <c r="AR56" s="6" t="s">
        <v>166</v>
      </c>
      <c r="AS56" s="5" t="s">
        <v>165</v>
      </c>
      <c r="AT56" s="13" t="s">
        <v>166</v>
      </c>
      <c r="AU56" t="s">
        <v>331</v>
      </c>
      <c r="AV56" t="s">
        <v>332</v>
      </c>
      <c r="AW56" t="s">
        <v>331</v>
      </c>
      <c r="AX56" s="6" t="s">
        <v>331</v>
      </c>
      <c r="AY56" s="6" t="s">
        <v>165</v>
      </c>
      <c r="AZ56" s="5" t="s">
        <v>165</v>
      </c>
      <c r="BA56" s="6" t="s">
        <v>165</v>
      </c>
      <c r="BB56" s="13" t="s">
        <v>165</v>
      </c>
      <c r="BC56" s="5" t="s">
        <v>165</v>
      </c>
    </row>
    <row r="57" spans="1:55" ht="168" x14ac:dyDescent="0.15">
      <c r="A57" s="5">
        <v>40</v>
      </c>
      <c r="B57" s="6" t="s">
        <v>95</v>
      </c>
      <c r="C57" s="6">
        <v>10</v>
      </c>
      <c r="D57" s="6" t="s">
        <v>166</v>
      </c>
      <c r="E57" s="5" t="s">
        <v>166</v>
      </c>
      <c r="F57" t="s">
        <v>332</v>
      </c>
      <c r="G57" t="s">
        <v>332</v>
      </c>
      <c r="H57" s="5" t="s">
        <v>165</v>
      </c>
      <c r="I57" t="s">
        <v>332</v>
      </c>
      <c r="J57" s="5" t="s">
        <v>165</v>
      </c>
      <c r="K57" s="6" t="s">
        <v>165</v>
      </c>
      <c r="L57" s="2" t="s">
        <v>165</v>
      </c>
      <c r="M57" t="s">
        <v>166</v>
      </c>
      <c r="N57" s="162" t="s">
        <v>166</v>
      </c>
      <c r="O57" s="8" t="s">
        <v>165</v>
      </c>
      <c r="P57" s="8" t="s">
        <v>166</v>
      </c>
      <c r="Q57" s="24" t="s">
        <v>165</v>
      </c>
      <c r="R57" s="24" t="s">
        <v>166</v>
      </c>
      <c r="S57" s="13" t="s">
        <v>166</v>
      </c>
      <c r="T57" t="s">
        <v>332</v>
      </c>
      <c r="U57" s="2" t="s">
        <v>166</v>
      </c>
      <c r="V57" s="5" t="s">
        <v>166</v>
      </c>
      <c r="W57" s="5" t="s">
        <v>166</v>
      </c>
      <c r="X57" s="13" t="s">
        <v>165</v>
      </c>
      <c r="Y57" s="6" t="s">
        <v>165</v>
      </c>
      <c r="Z57" s="13" t="s">
        <v>166</v>
      </c>
      <c r="AA57" s="24" t="s">
        <v>166</v>
      </c>
      <c r="AB57" s="5" t="s">
        <v>166</v>
      </c>
      <c r="AC57" s="13" t="s">
        <v>166</v>
      </c>
      <c r="AD57" s="5" t="s">
        <v>165</v>
      </c>
      <c r="AE57" s="2" t="s">
        <v>332</v>
      </c>
      <c r="AF57" s="5" t="s">
        <v>166</v>
      </c>
      <c r="AG57" s="6" t="s">
        <v>166</v>
      </c>
      <c r="AH57" s="6" t="s">
        <v>165</v>
      </c>
      <c r="AI57" t="s">
        <v>332</v>
      </c>
      <c r="AJ57" s="6" t="s">
        <v>166</v>
      </c>
      <c r="AK57" s="5" t="s">
        <v>332</v>
      </c>
      <c r="AL57" s="13" t="s">
        <v>166</v>
      </c>
      <c r="AM57" s="6" t="s">
        <v>166</v>
      </c>
      <c r="AN57" t="s">
        <v>331</v>
      </c>
      <c r="AO57" s="5" t="s">
        <v>166</v>
      </c>
      <c r="AP57" s="6" t="s">
        <v>166</v>
      </c>
      <c r="AQ57" s="6" t="s">
        <v>165</v>
      </c>
      <c r="AR57" s="6" t="s">
        <v>166</v>
      </c>
      <c r="AS57" s="5" t="s">
        <v>166</v>
      </c>
      <c r="AT57" s="13" t="s">
        <v>166</v>
      </c>
      <c r="AU57" t="s">
        <v>332</v>
      </c>
      <c r="AV57" t="s">
        <v>332</v>
      </c>
      <c r="AW57" t="s">
        <v>332</v>
      </c>
      <c r="AX57" s="6" t="s">
        <v>166</v>
      </c>
      <c r="AY57" s="6" t="s">
        <v>166</v>
      </c>
      <c r="AZ57" s="5" t="s">
        <v>166</v>
      </c>
      <c r="BA57" s="6" t="s">
        <v>166</v>
      </c>
      <c r="BB57" s="13" t="s">
        <v>166</v>
      </c>
      <c r="BC57" s="5" t="s">
        <v>166</v>
      </c>
    </row>
    <row r="58" spans="1:55" ht="154" x14ac:dyDescent="0.15">
      <c r="A58" s="5">
        <v>41</v>
      </c>
      <c r="B58" s="6" t="s">
        <v>96</v>
      </c>
      <c r="C58" s="6">
        <v>10</v>
      </c>
      <c r="D58" s="6" t="s">
        <v>166</v>
      </c>
      <c r="E58" s="5" t="s">
        <v>165</v>
      </c>
      <c r="F58" t="s">
        <v>331</v>
      </c>
      <c r="G58" t="s">
        <v>332</v>
      </c>
      <c r="H58" s="5" t="s">
        <v>165</v>
      </c>
      <c r="I58" t="s">
        <v>331</v>
      </c>
      <c r="J58" s="5" t="s">
        <v>165</v>
      </c>
      <c r="K58" s="6" t="s">
        <v>165</v>
      </c>
      <c r="L58" s="2" t="s">
        <v>165</v>
      </c>
      <c r="M58" t="s">
        <v>165</v>
      </c>
      <c r="N58" s="162" t="s">
        <v>166</v>
      </c>
      <c r="O58" s="8" t="s">
        <v>166</v>
      </c>
      <c r="P58" s="8" t="s">
        <v>166</v>
      </c>
      <c r="Q58" s="24" t="s">
        <v>165</v>
      </c>
      <c r="R58" s="24" t="s">
        <v>166</v>
      </c>
      <c r="S58" s="13" t="s">
        <v>166</v>
      </c>
      <c r="T58" t="s">
        <v>332</v>
      </c>
      <c r="U58" s="2" t="s">
        <v>165</v>
      </c>
      <c r="V58" s="5" t="s">
        <v>166</v>
      </c>
      <c r="W58" s="5" t="s">
        <v>166</v>
      </c>
      <c r="X58" s="13" t="s">
        <v>165</v>
      </c>
      <c r="Y58" s="6" t="s">
        <v>165</v>
      </c>
      <c r="Z58" s="13" t="s">
        <v>166</v>
      </c>
      <c r="AA58" s="24" t="s">
        <v>165</v>
      </c>
      <c r="AB58" s="5" t="s">
        <v>165</v>
      </c>
      <c r="AC58" s="13" t="s">
        <v>166</v>
      </c>
      <c r="AD58" s="5" t="s">
        <v>165</v>
      </c>
      <c r="AE58" s="2" t="s">
        <v>332</v>
      </c>
      <c r="AF58" s="5" t="s">
        <v>165</v>
      </c>
      <c r="AG58" s="6" t="s">
        <v>166</v>
      </c>
      <c r="AH58" s="6" t="s">
        <v>165</v>
      </c>
      <c r="AI58" t="s">
        <v>331</v>
      </c>
      <c r="AJ58" s="6" t="s">
        <v>165</v>
      </c>
      <c r="AK58" s="5" t="s">
        <v>331</v>
      </c>
      <c r="AL58" s="13" t="s">
        <v>165</v>
      </c>
      <c r="AM58" s="6" t="s">
        <v>166</v>
      </c>
      <c r="AN58" s="5" t="s">
        <v>165</v>
      </c>
      <c r="AO58" s="5" t="s">
        <v>165</v>
      </c>
      <c r="AP58" s="6" t="s">
        <v>165</v>
      </c>
      <c r="AQ58" s="6" t="s">
        <v>165</v>
      </c>
      <c r="AR58" s="6" t="s">
        <v>166</v>
      </c>
      <c r="AS58" s="5" t="s">
        <v>166</v>
      </c>
      <c r="AT58" s="13" t="s">
        <v>166</v>
      </c>
      <c r="AU58" t="s">
        <v>331</v>
      </c>
      <c r="AV58" t="s">
        <v>332</v>
      </c>
      <c r="AW58" t="s">
        <v>331</v>
      </c>
      <c r="AX58" s="6" t="s">
        <v>165</v>
      </c>
      <c r="AY58" s="6" t="s">
        <v>165</v>
      </c>
      <c r="AZ58" s="5" t="s">
        <v>165</v>
      </c>
      <c r="BA58" s="6" t="s">
        <v>165</v>
      </c>
      <c r="BB58" s="13" t="s">
        <v>166</v>
      </c>
      <c r="BC58" s="5" t="s">
        <v>166</v>
      </c>
    </row>
    <row r="59" spans="1:55" ht="384" x14ac:dyDescent="0.15">
      <c r="A59" s="6" t="s">
        <v>97</v>
      </c>
      <c r="B59" s="6" t="s">
        <v>76</v>
      </c>
      <c r="C59" s="6"/>
      <c r="D59" s="6" t="s">
        <v>166</v>
      </c>
      <c r="F59"/>
      <c r="G59"/>
      <c r="I59"/>
      <c r="K59" s="2"/>
      <c r="L59" s="2"/>
      <c r="M59"/>
      <c r="N59" s="162" t="s">
        <v>166</v>
      </c>
      <c r="O59" s="8"/>
      <c r="P59" s="8"/>
      <c r="Q59" s="24"/>
      <c r="R59" s="24"/>
      <c r="S59" s="13"/>
      <c r="T59"/>
      <c r="U59" s="2"/>
      <c r="V59"/>
      <c r="X59" s="13"/>
      <c r="Y59" s="6"/>
      <c r="Z59" s="13"/>
      <c r="AA59" s="24"/>
      <c r="AB59"/>
      <c r="AC59" s="13"/>
      <c r="AE59" s="2"/>
      <c r="AG59" s="6"/>
      <c r="AH59" s="6"/>
      <c r="AI59"/>
      <c r="AJ59" s="6"/>
      <c r="AK59"/>
      <c r="AL59" s="13"/>
      <c r="AM59"/>
      <c r="AN59"/>
      <c r="AP59" s="2"/>
      <c r="AQ59" s="6"/>
      <c r="AR59" s="6"/>
      <c r="AS59"/>
      <c r="AT59" s="13"/>
      <c r="AU59"/>
      <c r="AV59"/>
      <c r="AW59"/>
      <c r="AX59" s="2"/>
      <c r="AY59" s="6"/>
      <c r="BA59" s="2"/>
      <c r="BB59" s="13"/>
      <c r="BC59" s="5"/>
    </row>
    <row r="60" spans="1:55" ht="168" x14ac:dyDescent="0.15">
      <c r="A60" s="5">
        <v>42</v>
      </c>
      <c r="B60" s="6" t="s">
        <v>77</v>
      </c>
      <c r="C60" s="6">
        <v>1</v>
      </c>
      <c r="D60" s="6" t="s">
        <v>166</v>
      </c>
      <c r="E60" s="5" t="s">
        <v>165</v>
      </c>
      <c r="F60" t="s">
        <v>331</v>
      </c>
      <c r="G60" t="s">
        <v>332</v>
      </c>
      <c r="H60" s="5" t="s">
        <v>165</v>
      </c>
      <c r="I60" t="s">
        <v>331</v>
      </c>
      <c r="J60" s="5" t="s">
        <v>165</v>
      </c>
      <c r="K60" s="6" t="s">
        <v>165</v>
      </c>
      <c r="L60" s="2" t="s">
        <v>165</v>
      </c>
      <c r="M60" t="s">
        <v>165</v>
      </c>
      <c r="N60" s="162" t="s">
        <v>165</v>
      </c>
      <c r="O60" s="8" t="s">
        <v>165</v>
      </c>
      <c r="P60" s="8" t="s">
        <v>165</v>
      </c>
      <c r="Q60" s="24" t="s">
        <v>165</v>
      </c>
      <c r="R60" s="24" t="s">
        <v>165</v>
      </c>
      <c r="S60" s="13" t="s">
        <v>165</v>
      </c>
      <c r="T60" t="s">
        <v>331</v>
      </c>
      <c r="U60" s="2" t="s">
        <v>166</v>
      </c>
      <c r="V60" s="5" t="s">
        <v>166</v>
      </c>
      <c r="W60" s="5" t="s">
        <v>165</v>
      </c>
      <c r="X60" s="13" t="s">
        <v>165</v>
      </c>
      <c r="Y60" s="6" t="s">
        <v>165</v>
      </c>
      <c r="Z60" s="13" t="s">
        <v>165</v>
      </c>
      <c r="AA60" s="24" t="s">
        <v>165</v>
      </c>
      <c r="AB60" s="5" t="s">
        <v>165</v>
      </c>
      <c r="AC60" s="13" t="s">
        <v>165</v>
      </c>
      <c r="AD60" s="5" t="s">
        <v>165</v>
      </c>
      <c r="AE60" s="2" t="s">
        <v>331</v>
      </c>
      <c r="AF60" s="5" t="s">
        <v>165</v>
      </c>
      <c r="AG60" s="6" t="s">
        <v>165</v>
      </c>
      <c r="AH60" s="6" t="s">
        <v>165</v>
      </c>
      <c r="AI60" t="s">
        <v>331</v>
      </c>
      <c r="AJ60" s="6" t="s">
        <v>165</v>
      </c>
      <c r="AK60" s="5" t="s">
        <v>331</v>
      </c>
      <c r="AL60" s="13" t="s">
        <v>165</v>
      </c>
      <c r="AM60" s="6" t="s">
        <v>165</v>
      </c>
      <c r="AN60" t="s">
        <v>332</v>
      </c>
      <c r="AO60" s="5" t="s">
        <v>165</v>
      </c>
      <c r="AP60" s="6" t="s">
        <v>165</v>
      </c>
      <c r="AQ60" s="6" t="s">
        <v>165</v>
      </c>
      <c r="AR60" s="6" t="s">
        <v>166</v>
      </c>
      <c r="AS60" s="5" t="s">
        <v>165</v>
      </c>
      <c r="AT60" s="13" t="s">
        <v>165</v>
      </c>
      <c r="AU60" t="s">
        <v>331</v>
      </c>
      <c r="AV60" t="s">
        <v>331</v>
      </c>
      <c r="AW60" t="s">
        <v>349</v>
      </c>
      <c r="AX60" s="6" t="s">
        <v>165</v>
      </c>
      <c r="AY60" s="6" t="s">
        <v>165</v>
      </c>
      <c r="AZ60" s="5" t="s">
        <v>165</v>
      </c>
      <c r="BA60" s="6" t="s">
        <v>165</v>
      </c>
      <c r="BB60" s="13" t="s">
        <v>165</v>
      </c>
      <c r="BC60" s="5" t="s">
        <v>165</v>
      </c>
    </row>
    <row r="61" spans="1:55" ht="168" x14ac:dyDescent="0.15">
      <c r="A61" s="5">
        <v>43</v>
      </c>
      <c r="B61" s="6" t="s">
        <v>78</v>
      </c>
      <c r="C61" s="6">
        <v>1</v>
      </c>
      <c r="D61" s="6" t="s">
        <v>166</v>
      </c>
      <c r="E61" s="5" t="s">
        <v>165</v>
      </c>
      <c r="F61" t="s">
        <v>331</v>
      </c>
      <c r="G61" t="s">
        <v>332</v>
      </c>
      <c r="H61" s="5" t="s">
        <v>165</v>
      </c>
      <c r="I61" t="s">
        <v>331</v>
      </c>
      <c r="J61" s="5" t="s">
        <v>165</v>
      </c>
      <c r="K61" s="6" t="s">
        <v>165</v>
      </c>
      <c r="L61" s="2" t="s">
        <v>165</v>
      </c>
      <c r="M61" t="s">
        <v>165</v>
      </c>
      <c r="N61" s="162" t="s">
        <v>166</v>
      </c>
      <c r="O61" s="8" t="s">
        <v>165</v>
      </c>
      <c r="P61" s="8" t="s">
        <v>165</v>
      </c>
      <c r="Q61" s="24" t="s">
        <v>165</v>
      </c>
      <c r="R61" s="24" t="s">
        <v>165</v>
      </c>
      <c r="S61" s="13" t="s">
        <v>165</v>
      </c>
      <c r="T61" t="s">
        <v>331</v>
      </c>
      <c r="U61" s="2" t="s">
        <v>166</v>
      </c>
      <c r="V61" s="5" t="s">
        <v>166</v>
      </c>
      <c r="W61" s="5" t="s">
        <v>165</v>
      </c>
      <c r="X61" s="13" t="s">
        <v>165</v>
      </c>
      <c r="Y61" s="6" t="s">
        <v>165</v>
      </c>
      <c r="Z61" s="13" t="s">
        <v>165</v>
      </c>
      <c r="AA61" s="24" t="s">
        <v>165</v>
      </c>
      <c r="AB61" s="5" t="s">
        <v>166</v>
      </c>
      <c r="AC61" s="13" t="s">
        <v>165</v>
      </c>
      <c r="AD61" s="5" t="s">
        <v>165</v>
      </c>
      <c r="AE61" s="2" t="s">
        <v>331</v>
      </c>
      <c r="AF61" s="5" t="s">
        <v>165</v>
      </c>
      <c r="AG61" s="6" t="s">
        <v>165</v>
      </c>
      <c r="AH61" s="6" t="s">
        <v>165</v>
      </c>
      <c r="AI61" t="s">
        <v>331</v>
      </c>
      <c r="AJ61" s="6" t="s">
        <v>165</v>
      </c>
      <c r="AK61" s="5" t="s">
        <v>332</v>
      </c>
      <c r="AL61" s="13" t="s">
        <v>165</v>
      </c>
      <c r="AM61" s="6" t="s">
        <v>165</v>
      </c>
      <c r="AN61" t="s">
        <v>332</v>
      </c>
      <c r="AO61" s="5" t="s">
        <v>165</v>
      </c>
      <c r="AP61" s="6" t="s">
        <v>165</v>
      </c>
      <c r="AQ61" s="6" t="s">
        <v>165</v>
      </c>
      <c r="AR61" s="6" t="s">
        <v>166</v>
      </c>
      <c r="AS61" s="5" t="s">
        <v>165</v>
      </c>
      <c r="AT61" s="13" t="s">
        <v>165</v>
      </c>
      <c r="AU61" t="s">
        <v>331</v>
      </c>
      <c r="AV61" t="s">
        <v>331</v>
      </c>
      <c r="AW61" t="s">
        <v>349</v>
      </c>
      <c r="AX61" s="6" t="s">
        <v>166</v>
      </c>
      <c r="AY61" s="6" t="s">
        <v>165</v>
      </c>
      <c r="AZ61" s="5" t="s">
        <v>165</v>
      </c>
      <c r="BA61" s="6" t="s">
        <v>165</v>
      </c>
      <c r="BB61" s="13" t="s">
        <v>165</v>
      </c>
      <c r="BC61" s="5" t="s">
        <v>165</v>
      </c>
    </row>
    <row r="62" spans="1:55" ht="168" x14ac:dyDescent="0.15">
      <c r="A62" s="5">
        <v>44</v>
      </c>
      <c r="B62" s="6" t="s">
        <v>79</v>
      </c>
      <c r="C62" s="6">
        <v>1</v>
      </c>
      <c r="D62" s="6" t="s">
        <v>165</v>
      </c>
      <c r="E62" s="5" t="s">
        <v>165</v>
      </c>
      <c r="F62" t="s">
        <v>331</v>
      </c>
      <c r="G62" t="s">
        <v>332</v>
      </c>
      <c r="H62" s="5" t="s">
        <v>165</v>
      </c>
      <c r="I62" t="s">
        <v>331</v>
      </c>
      <c r="J62" s="5" t="s">
        <v>165</v>
      </c>
      <c r="K62" s="6" t="s">
        <v>165</v>
      </c>
      <c r="L62" s="2" t="s">
        <v>165</v>
      </c>
      <c r="M62" t="s">
        <v>165</v>
      </c>
      <c r="N62" s="162" t="s">
        <v>166</v>
      </c>
      <c r="O62" s="8" t="s">
        <v>165</v>
      </c>
      <c r="P62" s="8" t="s">
        <v>165</v>
      </c>
      <c r="Q62" s="24" t="s">
        <v>165</v>
      </c>
      <c r="R62" s="24" t="s">
        <v>165</v>
      </c>
      <c r="S62" s="13" t="s">
        <v>165</v>
      </c>
      <c r="T62" t="s">
        <v>331</v>
      </c>
      <c r="U62" s="2" t="s">
        <v>166</v>
      </c>
      <c r="V62" s="5" t="s">
        <v>166</v>
      </c>
      <c r="W62" s="5" t="s">
        <v>165</v>
      </c>
      <c r="X62" s="13" t="s">
        <v>165</v>
      </c>
      <c r="Y62" s="6" t="s">
        <v>165</v>
      </c>
      <c r="Z62" s="13" t="s">
        <v>166</v>
      </c>
      <c r="AA62" s="24" t="s">
        <v>165</v>
      </c>
      <c r="AB62" s="5" t="s">
        <v>166</v>
      </c>
      <c r="AC62" s="13" t="s">
        <v>165</v>
      </c>
      <c r="AD62" s="5" t="s">
        <v>166</v>
      </c>
      <c r="AE62" s="2" t="s">
        <v>331</v>
      </c>
      <c r="AF62" s="5" t="s">
        <v>165</v>
      </c>
      <c r="AG62" s="6" t="s">
        <v>165</v>
      </c>
      <c r="AH62" s="6" t="s">
        <v>165</v>
      </c>
      <c r="AI62" t="s">
        <v>331</v>
      </c>
      <c r="AJ62" s="6" t="s">
        <v>165</v>
      </c>
      <c r="AK62" s="5" t="s">
        <v>331</v>
      </c>
      <c r="AL62" s="13" t="s">
        <v>165</v>
      </c>
      <c r="AM62" s="5" t="s">
        <v>165</v>
      </c>
      <c r="AN62" t="s">
        <v>331</v>
      </c>
      <c r="AO62" s="5" t="s">
        <v>165</v>
      </c>
      <c r="AP62" s="6" t="s">
        <v>165</v>
      </c>
      <c r="AQ62" s="6" t="s">
        <v>165</v>
      </c>
      <c r="AR62" s="6" t="s">
        <v>166</v>
      </c>
      <c r="AS62" s="5" t="s">
        <v>165</v>
      </c>
      <c r="AT62" s="13" t="s">
        <v>166</v>
      </c>
      <c r="AU62" t="s">
        <v>332</v>
      </c>
      <c r="AV62" t="s">
        <v>332</v>
      </c>
      <c r="AW62" t="s">
        <v>331</v>
      </c>
      <c r="AX62" s="6" t="s">
        <v>332</v>
      </c>
      <c r="AY62" s="6" t="s">
        <v>165</v>
      </c>
      <c r="AZ62" s="5" t="s">
        <v>165</v>
      </c>
      <c r="BA62" s="6" t="s">
        <v>165</v>
      </c>
      <c r="BB62" s="13" t="s">
        <v>165</v>
      </c>
      <c r="BC62" s="5" t="s">
        <v>165</v>
      </c>
    </row>
    <row r="63" spans="1:55" ht="168" x14ac:dyDescent="0.15">
      <c r="A63" s="5">
        <v>45</v>
      </c>
      <c r="B63" s="6" t="s">
        <v>80</v>
      </c>
      <c r="C63" s="6">
        <v>1</v>
      </c>
      <c r="D63" s="6" t="s">
        <v>165</v>
      </c>
      <c r="E63" s="5" t="s">
        <v>165</v>
      </c>
      <c r="F63" t="s">
        <v>331</v>
      </c>
      <c r="G63" t="s">
        <v>332</v>
      </c>
      <c r="H63" s="5" t="s">
        <v>165</v>
      </c>
      <c r="I63" t="s">
        <v>331</v>
      </c>
      <c r="J63" s="5" t="s">
        <v>165</v>
      </c>
      <c r="K63" s="6" t="s">
        <v>165</v>
      </c>
      <c r="L63" s="2" t="s">
        <v>165</v>
      </c>
      <c r="M63" t="s">
        <v>165</v>
      </c>
      <c r="N63" s="162" t="s">
        <v>166</v>
      </c>
      <c r="O63" s="8" t="s">
        <v>165</v>
      </c>
      <c r="P63" s="8" t="s">
        <v>165</v>
      </c>
      <c r="Q63" s="24" t="s">
        <v>165</v>
      </c>
      <c r="R63" s="24" t="s">
        <v>165</v>
      </c>
      <c r="S63" s="13" t="s">
        <v>165</v>
      </c>
      <c r="T63" t="s">
        <v>331</v>
      </c>
      <c r="U63" s="2" t="s">
        <v>165</v>
      </c>
      <c r="V63" s="5" t="s">
        <v>166</v>
      </c>
      <c r="W63" s="5" t="s">
        <v>165</v>
      </c>
      <c r="X63" s="13" t="s">
        <v>165</v>
      </c>
      <c r="Y63" s="6" t="s">
        <v>165</v>
      </c>
      <c r="Z63" s="13" t="s">
        <v>165</v>
      </c>
      <c r="AA63" s="24" t="s">
        <v>165</v>
      </c>
      <c r="AB63" s="5" t="s">
        <v>364</v>
      </c>
      <c r="AC63" s="13" t="s">
        <v>165</v>
      </c>
      <c r="AD63" s="5" t="s">
        <v>165</v>
      </c>
      <c r="AE63" s="2" t="s">
        <v>331</v>
      </c>
      <c r="AF63" s="5" t="s">
        <v>165</v>
      </c>
      <c r="AG63" s="6" t="s">
        <v>165</v>
      </c>
      <c r="AH63" s="6" t="s">
        <v>165</v>
      </c>
      <c r="AI63" t="s">
        <v>331</v>
      </c>
      <c r="AJ63" s="6" t="s">
        <v>165</v>
      </c>
      <c r="AK63" s="5" t="s">
        <v>331</v>
      </c>
      <c r="AL63" s="13" t="s">
        <v>165</v>
      </c>
      <c r="AM63" s="6" t="s">
        <v>165</v>
      </c>
      <c r="AN63" t="s">
        <v>331</v>
      </c>
      <c r="AO63" s="5" t="s">
        <v>165</v>
      </c>
      <c r="AP63" s="6" t="s">
        <v>165</v>
      </c>
      <c r="AQ63" s="6" t="s">
        <v>165</v>
      </c>
      <c r="AR63" s="6" t="s">
        <v>364</v>
      </c>
      <c r="AS63" s="5" t="s">
        <v>165</v>
      </c>
      <c r="AT63" s="13" t="s">
        <v>165</v>
      </c>
      <c r="AU63" t="s">
        <v>331</v>
      </c>
      <c r="AV63" t="s">
        <v>331</v>
      </c>
      <c r="AW63" t="s">
        <v>331</v>
      </c>
      <c r="AX63" s="6" t="s">
        <v>165</v>
      </c>
      <c r="AY63" s="6" t="s">
        <v>165</v>
      </c>
      <c r="AZ63" s="5" t="s">
        <v>165</v>
      </c>
      <c r="BA63" s="6" t="s">
        <v>165</v>
      </c>
      <c r="BB63" s="13" t="s">
        <v>165</v>
      </c>
      <c r="BC63" s="5" t="s">
        <v>165</v>
      </c>
    </row>
    <row r="64" spans="1:55" ht="196" x14ac:dyDescent="0.15">
      <c r="A64" s="5">
        <v>46</v>
      </c>
      <c r="B64" s="6" t="s">
        <v>101</v>
      </c>
      <c r="C64" s="6">
        <v>1</v>
      </c>
      <c r="D64" s="6" t="s">
        <v>166</v>
      </c>
      <c r="E64" s="5" t="s">
        <v>165</v>
      </c>
      <c r="F64" t="s">
        <v>332</v>
      </c>
      <c r="G64" t="s">
        <v>332</v>
      </c>
      <c r="H64" s="5" t="s">
        <v>165</v>
      </c>
      <c r="I64" t="s">
        <v>331</v>
      </c>
      <c r="J64" s="5" t="s">
        <v>165</v>
      </c>
      <c r="K64" s="6" t="s">
        <v>165</v>
      </c>
      <c r="L64" s="2" t="s">
        <v>165</v>
      </c>
      <c r="M64" t="s">
        <v>166</v>
      </c>
      <c r="N64" s="162" t="s">
        <v>166</v>
      </c>
      <c r="O64" s="8" t="s">
        <v>166</v>
      </c>
      <c r="P64" s="8" t="s">
        <v>166</v>
      </c>
      <c r="Q64" s="24" t="s">
        <v>165</v>
      </c>
      <c r="R64" s="24" t="s">
        <v>166</v>
      </c>
      <c r="S64" s="13" t="s">
        <v>165</v>
      </c>
      <c r="T64" t="s">
        <v>331</v>
      </c>
      <c r="U64" s="2" t="s">
        <v>166</v>
      </c>
      <c r="V64" s="5" t="s">
        <v>166</v>
      </c>
      <c r="W64" s="5" t="s">
        <v>166</v>
      </c>
      <c r="X64" s="13" t="s">
        <v>165</v>
      </c>
      <c r="Y64" s="6" t="s">
        <v>364</v>
      </c>
      <c r="Z64" s="13" t="s">
        <v>166</v>
      </c>
      <c r="AA64" s="24" t="s">
        <v>364</v>
      </c>
      <c r="AB64" s="5" t="s">
        <v>166</v>
      </c>
      <c r="AC64" s="13" t="s">
        <v>166</v>
      </c>
      <c r="AD64" s="5" t="s">
        <v>166</v>
      </c>
      <c r="AE64" s="2" t="s">
        <v>332</v>
      </c>
      <c r="AF64" s="5" t="s">
        <v>166</v>
      </c>
      <c r="AG64" s="6" t="s">
        <v>166</v>
      </c>
      <c r="AH64" s="6" t="s">
        <v>165</v>
      </c>
      <c r="AI64" t="s">
        <v>331</v>
      </c>
      <c r="AJ64" s="6" t="s">
        <v>165</v>
      </c>
      <c r="AK64" s="5" t="s">
        <v>332</v>
      </c>
      <c r="AL64" s="13" t="s">
        <v>166</v>
      </c>
      <c r="AM64" s="6" t="s">
        <v>166</v>
      </c>
      <c r="AN64" t="s">
        <v>332</v>
      </c>
      <c r="AO64" s="5" t="s">
        <v>166</v>
      </c>
      <c r="AP64" s="6" t="s">
        <v>166</v>
      </c>
      <c r="AQ64" s="6" t="s">
        <v>166</v>
      </c>
      <c r="AR64" s="6" t="s">
        <v>166</v>
      </c>
      <c r="AS64" s="5" t="s">
        <v>166</v>
      </c>
      <c r="AT64" s="13" t="s">
        <v>166</v>
      </c>
      <c r="AU64" t="s">
        <v>332</v>
      </c>
      <c r="AV64" t="s">
        <v>332</v>
      </c>
      <c r="AW64" t="s">
        <v>331</v>
      </c>
      <c r="AX64" s="6" t="s">
        <v>166</v>
      </c>
      <c r="AY64" s="6" t="s">
        <v>165</v>
      </c>
      <c r="AZ64" s="5" t="s">
        <v>166</v>
      </c>
      <c r="BA64" s="6" t="s">
        <v>166</v>
      </c>
      <c r="BB64" s="13" t="s">
        <v>165</v>
      </c>
      <c r="BC64" s="5" t="s">
        <v>166</v>
      </c>
    </row>
    <row r="65" spans="1:57" ht="210" x14ac:dyDescent="0.15">
      <c r="A65" s="5">
        <v>47</v>
      </c>
      <c r="B65" s="6" t="s">
        <v>102</v>
      </c>
      <c r="C65" s="6">
        <v>1</v>
      </c>
      <c r="D65" s="6" t="s">
        <v>166</v>
      </c>
      <c r="E65" s="5" t="s">
        <v>165</v>
      </c>
      <c r="F65" t="s">
        <v>331</v>
      </c>
      <c r="G65" t="s">
        <v>332</v>
      </c>
      <c r="H65" s="5" t="s">
        <v>165</v>
      </c>
      <c r="I65" t="s">
        <v>331</v>
      </c>
      <c r="J65" s="5" t="s">
        <v>165</v>
      </c>
      <c r="K65" s="6" t="s">
        <v>165</v>
      </c>
      <c r="L65" s="2" t="s">
        <v>165</v>
      </c>
      <c r="M65" t="s">
        <v>165</v>
      </c>
      <c r="N65" s="162" t="s">
        <v>166</v>
      </c>
      <c r="O65" s="8" t="s">
        <v>166</v>
      </c>
      <c r="P65" s="8" t="s">
        <v>165</v>
      </c>
      <c r="Q65" s="24" t="s">
        <v>165</v>
      </c>
      <c r="R65" s="24" t="s">
        <v>166</v>
      </c>
      <c r="S65" s="13" t="s">
        <v>166</v>
      </c>
      <c r="T65" t="s">
        <v>331</v>
      </c>
      <c r="U65" s="2" t="s">
        <v>166</v>
      </c>
      <c r="V65" s="5" t="s">
        <v>166</v>
      </c>
      <c r="W65" s="5" t="s">
        <v>166</v>
      </c>
      <c r="X65" s="13" t="s">
        <v>165</v>
      </c>
      <c r="Y65" s="6" t="s">
        <v>165</v>
      </c>
      <c r="Z65" s="13" t="s">
        <v>166</v>
      </c>
      <c r="AA65" s="24" t="s">
        <v>165</v>
      </c>
      <c r="AB65" s="5" t="s">
        <v>166</v>
      </c>
      <c r="AC65" s="13" t="s">
        <v>166</v>
      </c>
      <c r="AD65" s="5" t="s">
        <v>165</v>
      </c>
      <c r="AE65" s="2" t="s">
        <v>332</v>
      </c>
      <c r="AF65" s="5" t="s">
        <v>166</v>
      </c>
      <c r="AG65" s="6" t="s">
        <v>166</v>
      </c>
      <c r="AH65" s="6" t="s">
        <v>165</v>
      </c>
      <c r="AI65" t="s">
        <v>332</v>
      </c>
      <c r="AJ65" s="6" t="s">
        <v>165</v>
      </c>
      <c r="AK65" s="5" t="s">
        <v>332</v>
      </c>
      <c r="AL65" s="13" t="s">
        <v>561</v>
      </c>
      <c r="AM65" s="6" t="s">
        <v>166</v>
      </c>
      <c r="AN65" t="s">
        <v>332</v>
      </c>
      <c r="AO65" s="5" t="s">
        <v>165</v>
      </c>
      <c r="AP65" s="6" t="s">
        <v>166</v>
      </c>
      <c r="AQ65" s="6" t="s">
        <v>165</v>
      </c>
      <c r="AR65" s="6" t="s">
        <v>166</v>
      </c>
      <c r="AS65" s="5" t="s">
        <v>166</v>
      </c>
      <c r="AT65" s="13" t="s">
        <v>166</v>
      </c>
      <c r="AU65" t="s">
        <v>332</v>
      </c>
      <c r="AV65" t="s">
        <v>332</v>
      </c>
      <c r="AW65" t="s">
        <v>331</v>
      </c>
      <c r="AX65" s="6" t="s">
        <v>166</v>
      </c>
      <c r="AY65" s="6" t="s">
        <v>165</v>
      </c>
      <c r="AZ65" s="5" t="s">
        <v>166</v>
      </c>
      <c r="BA65" s="6" t="s">
        <v>165</v>
      </c>
      <c r="BB65" s="13" t="s">
        <v>165</v>
      </c>
      <c r="BC65" s="5" t="s">
        <v>165</v>
      </c>
    </row>
    <row r="66" spans="1:57" ht="210" x14ac:dyDescent="0.15">
      <c r="A66" s="5">
        <v>48</v>
      </c>
      <c r="B66" s="6" t="s">
        <v>83</v>
      </c>
      <c r="C66" s="6">
        <v>1</v>
      </c>
      <c r="D66" s="6" t="s">
        <v>166</v>
      </c>
      <c r="E66" s="5" t="s">
        <v>166</v>
      </c>
      <c r="F66" t="s">
        <v>332</v>
      </c>
      <c r="G66" t="s">
        <v>332</v>
      </c>
      <c r="H66" s="5" t="s">
        <v>364</v>
      </c>
      <c r="I66" t="s">
        <v>332</v>
      </c>
      <c r="J66" s="5" t="s">
        <v>165</v>
      </c>
      <c r="K66" s="6" t="s">
        <v>166</v>
      </c>
      <c r="L66" s="2" t="s">
        <v>165</v>
      </c>
      <c r="M66" t="s">
        <v>166</v>
      </c>
      <c r="N66" s="162" t="s">
        <v>166</v>
      </c>
      <c r="O66" s="8" t="s">
        <v>165</v>
      </c>
      <c r="P66" s="8" t="s">
        <v>166</v>
      </c>
      <c r="Q66" s="24" t="s">
        <v>165</v>
      </c>
      <c r="R66" s="24" t="s">
        <v>166</v>
      </c>
      <c r="S66" s="13" t="s">
        <v>166</v>
      </c>
      <c r="T66" t="s">
        <v>331</v>
      </c>
      <c r="U66" s="2" t="s">
        <v>166</v>
      </c>
      <c r="V66" s="5" t="s">
        <v>166</v>
      </c>
      <c r="W66" s="5" t="s">
        <v>165</v>
      </c>
      <c r="X66" s="13" t="s">
        <v>165</v>
      </c>
      <c r="Y66" s="6" t="s">
        <v>165</v>
      </c>
      <c r="Z66" s="13" t="s">
        <v>166</v>
      </c>
      <c r="AA66" s="24" t="s">
        <v>166</v>
      </c>
      <c r="AB66" s="5" t="s">
        <v>166</v>
      </c>
      <c r="AC66" s="13" t="s">
        <v>166</v>
      </c>
      <c r="AD66" s="5" t="s">
        <v>166</v>
      </c>
      <c r="AE66" s="2" t="s">
        <v>332</v>
      </c>
      <c r="AF66" s="5" t="s">
        <v>166</v>
      </c>
      <c r="AG66" s="6" t="s">
        <v>166</v>
      </c>
      <c r="AH66" s="6" t="s">
        <v>165</v>
      </c>
      <c r="AI66" t="s">
        <v>332</v>
      </c>
      <c r="AJ66" s="6" t="s">
        <v>165</v>
      </c>
      <c r="AK66" s="5" t="s">
        <v>332</v>
      </c>
      <c r="AL66" s="13" t="s">
        <v>166</v>
      </c>
      <c r="AM66" s="6" t="s">
        <v>166</v>
      </c>
      <c r="AN66" t="s">
        <v>332</v>
      </c>
      <c r="AO66" s="5" t="s">
        <v>166</v>
      </c>
      <c r="AP66" s="6" t="s">
        <v>166</v>
      </c>
      <c r="AQ66" s="6" t="s">
        <v>166</v>
      </c>
      <c r="AR66" s="6" t="s">
        <v>166</v>
      </c>
      <c r="AS66" s="5" t="s">
        <v>166</v>
      </c>
      <c r="AT66" s="13" t="s">
        <v>166</v>
      </c>
      <c r="AU66" t="s">
        <v>332</v>
      </c>
      <c r="AV66" t="s">
        <v>332</v>
      </c>
      <c r="AW66" t="s">
        <v>332</v>
      </c>
      <c r="AX66" s="6" t="s">
        <v>166</v>
      </c>
      <c r="AY66" s="6" t="s">
        <v>165</v>
      </c>
      <c r="AZ66" s="5" t="s">
        <v>166</v>
      </c>
      <c r="BA66" s="6" t="s">
        <v>166</v>
      </c>
      <c r="BB66" s="13" t="s">
        <v>166</v>
      </c>
      <c r="BC66" s="5" t="s">
        <v>166</v>
      </c>
    </row>
    <row r="67" spans="1:57" x14ac:dyDescent="0.15">
      <c r="A67" s="4" t="s">
        <v>88</v>
      </c>
      <c r="B67" s="6"/>
      <c r="C67" s="6"/>
      <c r="D67" s="2"/>
      <c r="F67"/>
      <c r="G67"/>
      <c r="I67"/>
      <c r="K67" s="2"/>
      <c r="L67" s="2"/>
      <c r="M67"/>
      <c r="N67"/>
      <c r="O67" s="8"/>
      <c r="P67" s="8"/>
      <c r="Q67" s="24"/>
      <c r="R67" s="24"/>
      <c r="S67" s="13"/>
      <c r="T67"/>
      <c r="U67" s="2"/>
      <c r="V67"/>
      <c r="X67" s="13"/>
      <c r="Y67" s="6"/>
      <c r="Z67" s="13"/>
      <c r="AA67" s="24"/>
      <c r="AB67"/>
      <c r="AC67" s="13"/>
      <c r="AE67" s="2"/>
      <c r="AG67" s="6"/>
      <c r="AH67" s="6"/>
      <c r="AI67"/>
      <c r="AJ67" s="2"/>
      <c r="AK67"/>
      <c r="AL67" s="13"/>
      <c r="AM67"/>
      <c r="AN67"/>
      <c r="AP67" s="2"/>
      <c r="AQ67" s="6"/>
      <c r="AR67" s="6"/>
      <c r="AT67" s="13"/>
      <c r="AU67"/>
      <c r="AV67"/>
      <c r="AW67"/>
      <c r="AX67" s="2"/>
      <c r="AY67" s="6"/>
      <c r="BA67" s="2"/>
      <c r="BB67" s="13"/>
      <c r="BC67" s="5"/>
    </row>
    <row r="68" spans="1:57" ht="154" x14ac:dyDescent="0.15">
      <c r="A68" s="6" t="s">
        <v>87</v>
      </c>
      <c r="B68" s="6" t="s">
        <v>84</v>
      </c>
      <c r="C68" s="6"/>
      <c r="D68" s="6"/>
      <c r="F68"/>
      <c r="G68"/>
      <c r="I68"/>
      <c r="K68" s="2"/>
      <c r="L68" s="2"/>
      <c r="M68"/>
      <c r="N68" s="162"/>
      <c r="O68" s="8"/>
      <c r="P68" s="8"/>
      <c r="Q68" s="24"/>
      <c r="R68" s="24"/>
      <c r="S68" s="13"/>
      <c r="T68"/>
      <c r="U68" s="2"/>
      <c r="V68"/>
      <c r="X68" s="13"/>
      <c r="Y68" s="6"/>
      <c r="Z68" s="13"/>
      <c r="AA68" s="24"/>
      <c r="AB68"/>
      <c r="AC68" s="13" t="s">
        <v>166</v>
      </c>
      <c r="AE68" s="2"/>
      <c r="AG68" s="6" t="s">
        <v>166</v>
      </c>
      <c r="AH68" s="6" t="s">
        <v>166</v>
      </c>
      <c r="AI68"/>
      <c r="AJ68" s="2"/>
      <c r="AK68"/>
      <c r="AL68" s="13"/>
      <c r="AM68"/>
      <c r="AN68"/>
      <c r="AP68" s="2"/>
      <c r="AQ68" s="6"/>
      <c r="AR68" s="6"/>
      <c r="AT68" s="13"/>
      <c r="AU68"/>
      <c r="AV68"/>
      <c r="AW68"/>
      <c r="AX68" s="2"/>
      <c r="AY68" s="6" t="s">
        <v>166</v>
      </c>
      <c r="BA68" s="2"/>
      <c r="BB68" s="13"/>
      <c r="BC68" s="5"/>
    </row>
    <row r="69" spans="1:57" ht="98" x14ac:dyDescent="0.15">
      <c r="A69" s="5">
        <v>49</v>
      </c>
      <c r="B69" s="6" t="s">
        <v>85</v>
      </c>
      <c r="C69" s="6">
        <v>1</v>
      </c>
      <c r="D69" s="6" t="s">
        <v>166</v>
      </c>
      <c r="E69" s="5" t="s">
        <v>166</v>
      </c>
      <c r="F69" t="s">
        <v>331</v>
      </c>
      <c r="G69" t="s">
        <v>332</v>
      </c>
      <c r="H69" s="5" t="s">
        <v>165</v>
      </c>
      <c r="I69" t="s">
        <v>332</v>
      </c>
      <c r="J69" s="5" t="s">
        <v>166</v>
      </c>
      <c r="K69" s="6" t="s">
        <v>166</v>
      </c>
      <c r="L69" s="2" t="s">
        <v>165</v>
      </c>
      <c r="M69" t="s">
        <v>166</v>
      </c>
      <c r="N69" s="162" t="s">
        <v>166</v>
      </c>
      <c r="O69" s="8" t="s">
        <v>165</v>
      </c>
      <c r="P69" s="8" t="s">
        <v>166</v>
      </c>
      <c r="Q69" s="24" t="s">
        <v>165</v>
      </c>
      <c r="R69" s="24" t="s">
        <v>166</v>
      </c>
      <c r="S69" s="13" t="s">
        <v>165</v>
      </c>
      <c r="T69" t="s">
        <v>331</v>
      </c>
      <c r="U69" s="2" t="s">
        <v>166</v>
      </c>
      <c r="V69" s="5" t="s">
        <v>165</v>
      </c>
      <c r="W69" s="5" t="s">
        <v>166</v>
      </c>
      <c r="X69" s="13" t="s">
        <v>166</v>
      </c>
      <c r="Y69" s="6" t="s">
        <v>166</v>
      </c>
      <c r="Z69" s="13" t="s">
        <v>165</v>
      </c>
      <c r="AA69" s="24" t="s">
        <v>165</v>
      </c>
      <c r="AB69" s="5" t="s">
        <v>165</v>
      </c>
      <c r="AC69" s="13" t="s">
        <v>166</v>
      </c>
      <c r="AD69" s="5" t="s">
        <v>165</v>
      </c>
      <c r="AE69" s="2" t="s">
        <v>332</v>
      </c>
      <c r="AF69" s="5" t="s">
        <v>165</v>
      </c>
      <c r="AG69" s="6" t="s">
        <v>166</v>
      </c>
      <c r="AH69" s="6" t="s">
        <v>166</v>
      </c>
      <c r="AI69" t="s">
        <v>331</v>
      </c>
      <c r="AJ69" s="6" t="s">
        <v>165</v>
      </c>
      <c r="AK69" s="5" t="s">
        <v>332</v>
      </c>
      <c r="AL69" s="13" t="s">
        <v>166</v>
      </c>
      <c r="AM69" s="6" t="s">
        <v>165</v>
      </c>
      <c r="AN69" t="s">
        <v>332</v>
      </c>
      <c r="AO69" s="5" t="s">
        <v>165</v>
      </c>
      <c r="AP69" s="6" t="s">
        <v>166</v>
      </c>
      <c r="AQ69" s="6" t="s">
        <v>166</v>
      </c>
      <c r="AR69" s="6" t="s">
        <v>166</v>
      </c>
      <c r="AS69" s="5" t="s">
        <v>166</v>
      </c>
      <c r="AT69" s="13" t="s">
        <v>165</v>
      </c>
      <c r="AU69" t="s">
        <v>331</v>
      </c>
      <c r="AV69" t="s">
        <v>331</v>
      </c>
      <c r="AW69" t="s">
        <v>331</v>
      </c>
      <c r="AX69" s="6" t="s">
        <v>165</v>
      </c>
      <c r="AY69" s="6" t="s">
        <v>166</v>
      </c>
      <c r="AZ69" s="5" t="s">
        <v>165</v>
      </c>
      <c r="BA69" s="6" t="s">
        <v>166</v>
      </c>
      <c r="BB69" s="13" t="s">
        <v>165</v>
      </c>
      <c r="BC69" s="5" t="s">
        <v>165</v>
      </c>
    </row>
    <row r="70" spans="1:57" ht="98" x14ac:dyDescent="0.15">
      <c r="A70" s="5">
        <v>50</v>
      </c>
      <c r="B70" s="6" t="s">
        <v>86</v>
      </c>
      <c r="C70" s="6">
        <v>1</v>
      </c>
      <c r="D70" s="6" t="s">
        <v>166</v>
      </c>
      <c r="E70" s="5" t="s">
        <v>166</v>
      </c>
      <c r="F70" t="s">
        <v>331</v>
      </c>
      <c r="G70" t="s">
        <v>332</v>
      </c>
      <c r="H70" s="5" t="s">
        <v>165</v>
      </c>
      <c r="I70" t="s">
        <v>332</v>
      </c>
      <c r="J70" s="5" t="s">
        <v>166</v>
      </c>
      <c r="K70" s="6" t="s">
        <v>166</v>
      </c>
      <c r="L70" s="2" t="s">
        <v>165</v>
      </c>
      <c r="M70" t="s">
        <v>166</v>
      </c>
      <c r="N70" s="162" t="s">
        <v>166</v>
      </c>
      <c r="O70" s="8" t="s">
        <v>165</v>
      </c>
      <c r="P70" s="8" t="s">
        <v>166</v>
      </c>
      <c r="Q70" s="24" t="s">
        <v>165</v>
      </c>
      <c r="R70" s="24" t="s">
        <v>166</v>
      </c>
      <c r="S70" s="13" t="s">
        <v>166</v>
      </c>
      <c r="T70" t="s">
        <v>331</v>
      </c>
      <c r="U70" s="2" t="s">
        <v>166</v>
      </c>
      <c r="V70" s="5" t="s">
        <v>166</v>
      </c>
      <c r="W70" s="5" t="s">
        <v>166</v>
      </c>
      <c r="X70" s="13" t="s">
        <v>166</v>
      </c>
      <c r="Y70" s="6" t="s">
        <v>166</v>
      </c>
      <c r="Z70" s="13" t="s">
        <v>165</v>
      </c>
      <c r="AA70" s="24" t="s">
        <v>165</v>
      </c>
      <c r="AB70" s="5" t="s">
        <v>166</v>
      </c>
      <c r="AC70" s="13" t="s">
        <v>166</v>
      </c>
      <c r="AD70" s="5" t="s">
        <v>165</v>
      </c>
      <c r="AE70" s="2" t="s">
        <v>332</v>
      </c>
      <c r="AF70" s="5" t="s">
        <v>165</v>
      </c>
      <c r="AG70" s="6" t="s">
        <v>166</v>
      </c>
      <c r="AH70" s="6" t="s">
        <v>166</v>
      </c>
      <c r="AI70" t="s">
        <v>331</v>
      </c>
      <c r="AJ70" s="6" t="s">
        <v>166</v>
      </c>
      <c r="AK70" s="5" t="s">
        <v>332</v>
      </c>
      <c r="AL70" s="13" t="s">
        <v>166</v>
      </c>
      <c r="AM70" s="6" t="s">
        <v>165</v>
      </c>
      <c r="AN70" t="s">
        <v>332</v>
      </c>
      <c r="AO70" s="5" t="s">
        <v>165</v>
      </c>
      <c r="AP70" s="6" t="s">
        <v>166</v>
      </c>
      <c r="AQ70" s="6" t="s">
        <v>166</v>
      </c>
      <c r="AR70" s="6" t="s">
        <v>166</v>
      </c>
      <c r="AS70" s="5" t="s">
        <v>166</v>
      </c>
      <c r="AT70" s="13" t="s">
        <v>165</v>
      </c>
      <c r="AU70" t="s">
        <v>331</v>
      </c>
      <c r="AV70" t="s">
        <v>332</v>
      </c>
      <c r="AW70" t="s">
        <v>331</v>
      </c>
      <c r="AX70" s="6" t="s">
        <v>165</v>
      </c>
      <c r="AY70" s="6" t="s">
        <v>166</v>
      </c>
      <c r="AZ70" s="5" t="s">
        <v>165</v>
      </c>
      <c r="BA70" s="6" t="s">
        <v>166</v>
      </c>
      <c r="BB70" s="13" t="s">
        <v>165</v>
      </c>
      <c r="BC70" s="5" t="s">
        <v>165</v>
      </c>
    </row>
    <row r="71" spans="1:57" ht="70" x14ac:dyDescent="0.15">
      <c r="A71" s="5">
        <v>51</v>
      </c>
      <c r="B71" s="6" t="s">
        <v>89</v>
      </c>
      <c r="C71" s="6">
        <v>1</v>
      </c>
      <c r="D71" s="6" t="s">
        <v>166</v>
      </c>
      <c r="E71" s="5" t="s">
        <v>166</v>
      </c>
      <c r="F71" t="s">
        <v>331</v>
      </c>
      <c r="G71" t="s">
        <v>332</v>
      </c>
      <c r="H71" s="5" t="s">
        <v>165</v>
      </c>
      <c r="I71" t="s">
        <v>332</v>
      </c>
      <c r="J71" s="5" t="s">
        <v>166</v>
      </c>
      <c r="K71" s="6" t="s">
        <v>166</v>
      </c>
      <c r="L71" s="2" t="s">
        <v>165</v>
      </c>
      <c r="M71" t="s">
        <v>166</v>
      </c>
      <c r="N71" s="162" t="s">
        <v>166</v>
      </c>
      <c r="O71" s="8" t="s">
        <v>165</v>
      </c>
      <c r="P71" s="8" t="s">
        <v>166</v>
      </c>
      <c r="Q71" s="24" t="s">
        <v>165</v>
      </c>
      <c r="R71" s="24" t="s">
        <v>166</v>
      </c>
      <c r="S71" s="13" t="s">
        <v>166</v>
      </c>
      <c r="T71" t="s">
        <v>332</v>
      </c>
      <c r="U71" s="2" t="s">
        <v>166</v>
      </c>
      <c r="V71" s="5" t="s">
        <v>165</v>
      </c>
      <c r="W71" s="5" t="s">
        <v>166</v>
      </c>
      <c r="X71" s="13" t="s">
        <v>166</v>
      </c>
      <c r="Y71" s="6" t="s">
        <v>364</v>
      </c>
      <c r="Z71" s="13" t="s">
        <v>165</v>
      </c>
      <c r="AA71" s="24" t="s">
        <v>166</v>
      </c>
      <c r="AB71" s="5" t="s">
        <v>166</v>
      </c>
      <c r="AC71" s="13" t="s">
        <v>166</v>
      </c>
      <c r="AD71" s="5" t="s">
        <v>166</v>
      </c>
      <c r="AE71" s="2" t="s">
        <v>332</v>
      </c>
      <c r="AF71" s="5" t="s">
        <v>165</v>
      </c>
      <c r="AG71" s="6" t="s">
        <v>166</v>
      </c>
      <c r="AH71" s="6" t="s">
        <v>166</v>
      </c>
      <c r="AI71" t="s">
        <v>332</v>
      </c>
      <c r="AJ71" s="6" t="s">
        <v>165</v>
      </c>
      <c r="AK71" s="5" t="s">
        <v>332</v>
      </c>
      <c r="AL71" s="13" t="s">
        <v>166</v>
      </c>
      <c r="AM71" s="6" t="s">
        <v>166</v>
      </c>
      <c r="AN71" t="s">
        <v>332</v>
      </c>
      <c r="AO71" s="5" t="s">
        <v>165</v>
      </c>
      <c r="AP71" s="6" t="s">
        <v>166</v>
      </c>
      <c r="AQ71" s="6" t="s">
        <v>166</v>
      </c>
      <c r="AR71" s="6" t="s">
        <v>166</v>
      </c>
      <c r="AS71" s="5" t="s">
        <v>166</v>
      </c>
      <c r="AT71" s="13" t="s">
        <v>165</v>
      </c>
      <c r="AU71" t="s">
        <v>332</v>
      </c>
      <c r="AV71" t="s">
        <v>332</v>
      </c>
      <c r="AW71" t="s">
        <v>331</v>
      </c>
      <c r="AX71" s="6" t="s">
        <v>166</v>
      </c>
      <c r="AY71" s="6" t="s">
        <v>166</v>
      </c>
      <c r="AZ71" s="5" t="s">
        <v>166</v>
      </c>
      <c r="BA71" s="6" t="s">
        <v>166</v>
      </c>
      <c r="BB71" s="13" t="s">
        <v>165</v>
      </c>
      <c r="BC71" s="5" t="s">
        <v>165</v>
      </c>
    </row>
    <row r="72" spans="1:57" ht="42" x14ac:dyDescent="0.15">
      <c r="A72" s="5">
        <v>52</v>
      </c>
      <c r="B72" s="6" t="s">
        <v>90</v>
      </c>
      <c r="C72" s="6">
        <v>1</v>
      </c>
      <c r="D72" s="6" t="s">
        <v>166</v>
      </c>
      <c r="E72" s="5" t="s">
        <v>165</v>
      </c>
      <c r="F72" t="s">
        <v>332</v>
      </c>
      <c r="G72" t="s">
        <v>332</v>
      </c>
      <c r="H72" s="5" t="s">
        <v>165</v>
      </c>
      <c r="I72" t="s">
        <v>332</v>
      </c>
      <c r="J72" s="5" t="s">
        <v>166</v>
      </c>
      <c r="K72" s="6" t="s">
        <v>166</v>
      </c>
      <c r="L72" s="2" t="s">
        <v>165</v>
      </c>
      <c r="M72" t="s">
        <v>166</v>
      </c>
      <c r="N72" s="162" t="s">
        <v>166</v>
      </c>
      <c r="O72" s="8" t="s">
        <v>165</v>
      </c>
      <c r="P72" s="8" t="s">
        <v>165</v>
      </c>
      <c r="Q72" s="24" t="s">
        <v>165</v>
      </c>
      <c r="R72" s="24" t="s">
        <v>165</v>
      </c>
      <c r="S72" s="13" t="s">
        <v>166</v>
      </c>
      <c r="T72" t="s">
        <v>332</v>
      </c>
      <c r="U72" s="2" t="s">
        <v>166</v>
      </c>
      <c r="V72" s="5" t="s">
        <v>166</v>
      </c>
      <c r="W72" s="5" t="s">
        <v>166</v>
      </c>
      <c r="X72" s="13" t="s">
        <v>166</v>
      </c>
      <c r="Y72" s="6" t="s">
        <v>165</v>
      </c>
      <c r="Z72" s="13" t="s">
        <v>165</v>
      </c>
      <c r="AA72" s="24" t="s">
        <v>165</v>
      </c>
      <c r="AB72" s="5" t="s">
        <v>166</v>
      </c>
      <c r="AC72" s="13" t="s">
        <v>166</v>
      </c>
      <c r="AD72" s="5" t="s">
        <v>165</v>
      </c>
      <c r="AE72" s="2" t="s">
        <v>332</v>
      </c>
      <c r="AF72" s="5" t="s">
        <v>166</v>
      </c>
      <c r="AG72" s="6" t="s">
        <v>166</v>
      </c>
      <c r="AH72" s="6" t="s">
        <v>166</v>
      </c>
      <c r="AI72" t="s">
        <v>332</v>
      </c>
      <c r="AJ72" s="6" t="s">
        <v>166</v>
      </c>
      <c r="AK72" s="5" t="s">
        <v>332</v>
      </c>
      <c r="AL72" s="13" t="s">
        <v>166</v>
      </c>
      <c r="AM72" s="6" t="s">
        <v>166</v>
      </c>
      <c r="AN72" t="s">
        <v>332</v>
      </c>
      <c r="AO72" s="5" t="s">
        <v>165</v>
      </c>
      <c r="AP72" s="6" t="s">
        <v>166</v>
      </c>
      <c r="AQ72" s="6" t="s">
        <v>165</v>
      </c>
      <c r="AR72" s="6" t="s">
        <v>166</v>
      </c>
      <c r="AS72" s="5" t="s">
        <v>166</v>
      </c>
      <c r="AT72" s="13" t="s">
        <v>165</v>
      </c>
      <c r="AU72" t="s">
        <v>332</v>
      </c>
      <c r="AV72" t="s">
        <v>331</v>
      </c>
      <c r="AW72" t="s">
        <v>331</v>
      </c>
      <c r="AX72" s="6" t="s">
        <v>165</v>
      </c>
      <c r="AY72" s="6" t="s">
        <v>166</v>
      </c>
      <c r="AZ72" s="5" t="s">
        <v>364</v>
      </c>
      <c r="BA72" s="6" t="s">
        <v>166</v>
      </c>
      <c r="BB72" s="13" t="s">
        <v>165</v>
      </c>
      <c r="BC72" s="5" t="s">
        <v>165</v>
      </c>
    </row>
    <row r="73" spans="1:57" ht="42" x14ac:dyDescent="0.15">
      <c r="A73" s="5">
        <v>53</v>
      </c>
      <c r="B73" s="6" t="s">
        <v>91</v>
      </c>
      <c r="C73" s="6">
        <v>1</v>
      </c>
      <c r="D73" s="6" t="s">
        <v>166</v>
      </c>
      <c r="E73" s="5" t="s">
        <v>166</v>
      </c>
      <c r="F73" t="s">
        <v>331</v>
      </c>
      <c r="G73" t="s">
        <v>332</v>
      </c>
      <c r="H73" s="5" t="s">
        <v>166</v>
      </c>
      <c r="I73" t="s">
        <v>332</v>
      </c>
      <c r="J73" s="5" t="s">
        <v>166</v>
      </c>
      <c r="K73" s="6" t="s">
        <v>165</v>
      </c>
      <c r="L73" s="2" t="s">
        <v>165</v>
      </c>
      <c r="M73" t="s">
        <v>166</v>
      </c>
      <c r="N73" s="162" t="s">
        <v>166</v>
      </c>
      <c r="O73" s="8" t="s">
        <v>166</v>
      </c>
      <c r="P73" s="8" t="s">
        <v>165</v>
      </c>
      <c r="Q73" s="24" t="s">
        <v>165</v>
      </c>
      <c r="R73" s="24" t="s">
        <v>166</v>
      </c>
      <c r="S73" s="13" t="s">
        <v>166</v>
      </c>
      <c r="T73" t="s">
        <v>332</v>
      </c>
      <c r="U73" s="2" t="s">
        <v>166</v>
      </c>
      <c r="V73" s="5" t="s">
        <v>166</v>
      </c>
      <c r="W73" s="5" t="s">
        <v>166</v>
      </c>
      <c r="X73" s="13" t="s">
        <v>166</v>
      </c>
      <c r="Y73" s="6" t="s">
        <v>364</v>
      </c>
      <c r="Z73" s="13" t="s">
        <v>165</v>
      </c>
      <c r="AA73" s="24" t="s">
        <v>166</v>
      </c>
      <c r="AB73" s="5" t="s">
        <v>166</v>
      </c>
      <c r="AC73" s="13" t="s">
        <v>166</v>
      </c>
      <c r="AD73" s="5" t="s">
        <v>166</v>
      </c>
      <c r="AE73" s="2" t="s">
        <v>332</v>
      </c>
      <c r="AF73" s="5" t="s">
        <v>166</v>
      </c>
      <c r="AG73" s="6" t="s">
        <v>166</v>
      </c>
      <c r="AH73" s="6" t="s">
        <v>166</v>
      </c>
      <c r="AI73" t="s">
        <v>332</v>
      </c>
      <c r="AJ73" s="6" t="s">
        <v>166</v>
      </c>
      <c r="AK73" s="5" t="s">
        <v>332</v>
      </c>
      <c r="AL73" s="13" t="s">
        <v>166</v>
      </c>
      <c r="AM73" s="6" t="s">
        <v>165</v>
      </c>
      <c r="AN73" t="s">
        <v>332</v>
      </c>
      <c r="AO73" s="5" t="s">
        <v>166</v>
      </c>
      <c r="AP73" s="6" t="s">
        <v>166</v>
      </c>
      <c r="AQ73" s="6" t="s">
        <v>166</v>
      </c>
      <c r="AR73" s="6" t="s">
        <v>166</v>
      </c>
      <c r="AS73" s="5" t="s">
        <v>166</v>
      </c>
      <c r="AT73" s="13" t="s">
        <v>166</v>
      </c>
      <c r="AU73" t="s">
        <v>332</v>
      </c>
      <c r="AV73" t="s">
        <v>332</v>
      </c>
      <c r="AW73" t="s">
        <v>332</v>
      </c>
      <c r="AX73" s="6" t="s">
        <v>166</v>
      </c>
      <c r="AY73" s="6" t="s">
        <v>166</v>
      </c>
      <c r="AZ73" s="5" t="s">
        <v>165</v>
      </c>
      <c r="BA73" s="6" t="s">
        <v>166</v>
      </c>
      <c r="BB73" s="13" t="s">
        <v>165</v>
      </c>
      <c r="BC73" s="5" t="s">
        <v>166</v>
      </c>
    </row>
    <row r="74" spans="1:57" ht="28" x14ac:dyDescent="0.15">
      <c r="A74" s="5">
        <v>54</v>
      </c>
      <c r="B74" s="6" t="s">
        <v>92</v>
      </c>
      <c r="C74" s="6">
        <v>1</v>
      </c>
      <c r="D74" s="6" t="s">
        <v>166</v>
      </c>
      <c r="E74" s="5" t="s">
        <v>166</v>
      </c>
      <c r="F74" t="s">
        <v>331</v>
      </c>
      <c r="G74" t="s">
        <v>332</v>
      </c>
      <c r="H74" s="5" t="s">
        <v>165</v>
      </c>
      <c r="I74" t="s">
        <v>332</v>
      </c>
      <c r="J74" s="5" t="s">
        <v>166</v>
      </c>
      <c r="K74" s="6" t="s">
        <v>165</v>
      </c>
      <c r="L74" s="2" t="s">
        <v>165</v>
      </c>
      <c r="M74" t="s">
        <v>166</v>
      </c>
      <c r="N74" s="162" t="s">
        <v>166</v>
      </c>
      <c r="O74" s="8" t="s">
        <v>165</v>
      </c>
      <c r="P74" s="8" t="s">
        <v>166</v>
      </c>
      <c r="Q74" s="24" t="s">
        <v>165</v>
      </c>
      <c r="R74" s="24" t="s">
        <v>166</v>
      </c>
      <c r="S74" s="13" t="s">
        <v>166</v>
      </c>
      <c r="T74" t="s">
        <v>332</v>
      </c>
      <c r="U74" s="2" t="s">
        <v>166</v>
      </c>
      <c r="V74" s="5" t="s">
        <v>166</v>
      </c>
      <c r="W74" s="5" t="s">
        <v>166</v>
      </c>
      <c r="X74" s="13" t="s">
        <v>166</v>
      </c>
      <c r="Y74" s="6" t="s">
        <v>165</v>
      </c>
      <c r="Z74" s="13" t="s">
        <v>165</v>
      </c>
      <c r="AA74" s="24" t="s">
        <v>165</v>
      </c>
      <c r="AB74" s="5" t="s">
        <v>166</v>
      </c>
      <c r="AC74" s="13" t="s">
        <v>166</v>
      </c>
      <c r="AD74" s="5" t="s">
        <v>165</v>
      </c>
      <c r="AE74" s="2" t="s">
        <v>332</v>
      </c>
      <c r="AF74" s="5" t="s">
        <v>165</v>
      </c>
      <c r="AG74" s="6" t="s">
        <v>166</v>
      </c>
      <c r="AH74" s="6" t="s">
        <v>166</v>
      </c>
      <c r="AI74" t="s">
        <v>332</v>
      </c>
      <c r="AJ74" s="6" t="s">
        <v>166</v>
      </c>
      <c r="AK74" s="5" t="s">
        <v>332</v>
      </c>
      <c r="AL74" s="13" t="s">
        <v>166</v>
      </c>
      <c r="AM74" s="6" t="s">
        <v>166</v>
      </c>
      <c r="AN74" t="s">
        <v>332</v>
      </c>
      <c r="AO74" s="5" t="s">
        <v>166</v>
      </c>
      <c r="AP74" s="6" t="s">
        <v>166</v>
      </c>
      <c r="AQ74" s="6" t="s">
        <v>166</v>
      </c>
      <c r="AR74" s="6" t="s">
        <v>166</v>
      </c>
      <c r="AS74" s="5" t="s">
        <v>166</v>
      </c>
      <c r="AT74" s="13" t="s">
        <v>166</v>
      </c>
      <c r="AU74" t="s">
        <v>332</v>
      </c>
      <c r="AV74" t="s">
        <v>332</v>
      </c>
      <c r="AW74" t="s">
        <v>331</v>
      </c>
      <c r="AX74" s="6" t="s">
        <v>166</v>
      </c>
      <c r="AY74" s="6" t="s">
        <v>166</v>
      </c>
      <c r="AZ74" s="5" t="s">
        <v>166</v>
      </c>
      <c r="BA74" s="6" t="s">
        <v>166</v>
      </c>
      <c r="BB74" s="13" t="s">
        <v>165</v>
      </c>
      <c r="BC74" s="5" t="s">
        <v>166</v>
      </c>
    </row>
    <row r="75" spans="1:57" ht="56" x14ac:dyDescent="0.15">
      <c r="A75" s="5">
        <v>55</v>
      </c>
      <c r="B75" s="6" t="s">
        <v>93</v>
      </c>
      <c r="C75" s="6">
        <v>1</v>
      </c>
      <c r="D75" s="6" t="s">
        <v>166</v>
      </c>
      <c r="E75" s="5" t="s">
        <v>166</v>
      </c>
      <c r="F75" t="s">
        <v>332</v>
      </c>
      <c r="G75" t="s">
        <v>332</v>
      </c>
      <c r="H75" s="5" t="s">
        <v>364</v>
      </c>
      <c r="I75" t="s">
        <v>332</v>
      </c>
      <c r="J75" s="5" t="s">
        <v>166</v>
      </c>
      <c r="K75" s="6" t="s">
        <v>166</v>
      </c>
      <c r="L75" s="2" t="s">
        <v>166</v>
      </c>
      <c r="M75" t="s">
        <v>166</v>
      </c>
      <c r="N75" s="162" t="s">
        <v>166</v>
      </c>
      <c r="O75" s="8" t="s">
        <v>166</v>
      </c>
      <c r="P75" s="8" t="s">
        <v>166</v>
      </c>
      <c r="Q75" s="24" t="s">
        <v>165</v>
      </c>
      <c r="R75" s="24" t="s">
        <v>166</v>
      </c>
      <c r="S75" s="13" t="s">
        <v>166</v>
      </c>
      <c r="T75" t="s">
        <v>332</v>
      </c>
      <c r="U75" s="2" t="s">
        <v>166</v>
      </c>
      <c r="V75" s="5" t="s">
        <v>166</v>
      </c>
      <c r="W75" s="5" t="s">
        <v>166</v>
      </c>
      <c r="X75" s="13" t="s">
        <v>166</v>
      </c>
      <c r="Y75" s="6" t="s">
        <v>364</v>
      </c>
      <c r="Z75" s="13" t="s">
        <v>166</v>
      </c>
      <c r="AA75" s="24" t="s">
        <v>166</v>
      </c>
      <c r="AB75" s="5" t="s">
        <v>166</v>
      </c>
      <c r="AC75" s="13" t="s">
        <v>166</v>
      </c>
      <c r="AD75" s="5" t="s">
        <v>166</v>
      </c>
      <c r="AE75" s="2" t="s">
        <v>332</v>
      </c>
      <c r="AF75" s="5" t="s">
        <v>166</v>
      </c>
      <c r="AG75" s="6" t="s">
        <v>166</v>
      </c>
      <c r="AH75" s="6" t="s">
        <v>166</v>
      </c>
      <c r="AI75" t="s">
        <v>332</v>
      </c>
      <c r="AJ75" s="6" t="s">
        <v>165</v>
      </c>
      <c r="AK75" s="5" t="s">
        <v>332</v>
      </c>
      <c r="AL75" s="13" t="s">
        <v>166</v>
      </c>
      <c r="AM75" s="6" t="s">
        <v>166</v>
      </c>
      <c r="AN75" t="s">
        <v>332</v>
      </c>
      <c r="AO75" s="5" t="s">
        <v>166</v>
      </c>
      <c r="AP75" s="6" t="s">
        <v>166</v>
      </c>
      <c r="AQ75" s="6" t="s">
        <v>166</v>
      </c>
      <c r="AR75" s="6" t="s">
        <v>166</v>
      </c>
      <c r="AS75" s="5" t="s">
        <v>166</v>
      </c>
      <c r="AT75" s="13" t="s">
        <v>166</v>
      </c>
      <c r="AU75" t="s">
        <v>332</v>
      </c>
      <c r="AV75" t="s">
        <v>332</v>
      </c>
      <c r="AW75" t="s">
        <v>332</v>
      </c>
      <c r="AX75" s="6" t="s">
        <v>166</v>
      </c>
      <c r="AY75" s="6" t="s">
        <v>166</v>
      </c>
      <c r="AZ75" s="5" t="s">
        <v>166</v>
      </c>
      <c r="BA75" s="6" t="s">
        <v>166</v>
      </c>
      <c r="BB75" s="13" t="s">
        <v>166</v>
      </c>
      <c r="BC75" s="5" t="s">
        <v>166</v>
      </c>
    </row>
    <row r="76" spans="1:57" ht="154" x14ac:dyDescent="0.15">
      <c r="A76" s="5">
        <v>56</v>
      </c>
      <c r="B76" s="6" t="s">
        <v>94</v>
      </c>
      <c r="C76" s="6">
        <v>1</v>
      </c>
      <c r="D76" s="6" t="s">
        <v>165</v>
      </c>
      <c r="E76" s="5" t="s">
        <v>165</v>
      </c>
      <c r="F76" t="s">
        <v>332</v>
      </c>
      <c r="G76" t="s">
        <v>331</v>
      </c>
      <c r="H76" s="5" t="s">
        <v>165</v>
      </c>
      <c r="I76" t="s">
        <v>349</v>
      </c>
      <c r="J76" s="5" t="s">
        <v>165</v>
      </c>
      <c r="K76" s="6" t="s">
        <v>308</v>
      </c>
      <c r="L76" s="2" t="s">
        <v>165</v>
      </c>
      <c r="M76" t="s">
        <v>165</v>
      </c>
      <c r="N76" s="162" t="s">
        <v>166</v>
      </c>
      <c r="O76" s="8" t="s">
        <v>165</v>
      </c>
      <c r="P76" s="8" t="s">
        <v>166</v>
      </c>
      <c r="Q76" s="24" t="s">
        <v>165</v>
      </c>
      <c r="R76" s="24" t="s">
        <v>165</v>
      </c>
      <c r="S76" s="13" t="s">
        <v>165</v>
      </c>
      <c r="T76" t="s">
        <v>332</v>
      </c>
      <c r="U76" s="2" t="s">
        <v>166</v>
      </c>
      <c r="V76" s="5" t="s">
        <v>166</v>
      </c>
      <c r="W76" s="5" t="s">
        <v>166</v>
      </c>
      <c r="X76" s="13" t="s">
        <v>165</v>
      </c>
      <c r="Y76" s="6" t="s">
        <v>165</v>
      </c>
      <c r="Z76" s="13" t="s">
        <v>165</v>
      </c>
      <c r="AA76" s="24" t="s">
        <v>165</v>
      </c>
      <c r="AB76" s="5" t="s">
        <v>166</v>
      </c>
      <c r="AC76" s="13" t="s">
        <v>166</v>
      </c>
      <c r="AD76" s="5" t="s">
        <v>166</v>
      </c>
      <c r="AE76" s="2" t="s">
        <v>332</v>
      </c>
      <c r="AF76" s="5" t="s">
        <v>166</v>
      </c>
      <c r="AG76" s="6" t="s">
        <v>165</v>
      </c>
      <c r="AH76" s="6" t="s">
        <v>165</v>
      </c>
      <c r="AI76" t="s">
        <v>332</v>
      </c>
      <c r="AJ76" s="6" t="s">
        <v>165</v>
      </c>
      <c r="AK76" s="5" t="s">
        <v>332</v>
      </c>
      <c r="AL76" s="13" t="s">
        <v>165</v>
      </c>
      <c r="AM76" s="6" t="s">
        <v>166</v>
      </c>
      <c r="AN76" t="s">
        <v>331</v>
      </c>
      <c r="AO76" s="5" t="s">
        <v>165</v>
      </c>
      <c r="AP76" s="6" t="s">
        <v>166</v>
      </c>
      <c r="AQ76" s="6" t="s">
        <v>166</v>
      </c>
      <c r="AR76" s="6" t="s">
        <v>364</v>
      </c>
      <c r="AS76" s="5" t="s">
        <v>166</v>
      </c>
      <c r="AT76" s="13" t="s">
        <v>683</v>
      </c>
      <c r="AU76" t="s">
        <v>332</v>
      </c>
      <c r="AV76" t="s">
        <v>331</v>
      </c>
      <c r="AW76" t="s">
        <v>332</v>
      </c>
      <c r="AX76" s="6" t="s">
        <v>166</v>
      </c>
      <c r="AY76" s="6" t="s">
        <v>166</v>
      </c>
      <c r="AZ76" s="5" t="s">
        <v>166</v>
      </c>
      <c r="BA76" s="6" t="s">
        <v>364</v>
      </c>
      <c r="BB76" s="13" t="s">
        <v>165</v>
      </c>
      <c r="BC76" s="5" t="s">
        <v>166</v>
      </c>
    </row>
    <row r="77" spans="1:57" ht="14" x14ac:dyDescent="0.15">
      <c r="B77" s="7" t="s">
        <v>3135</v>
      </c>
      <c r="C77" s="6">
        <f>SUM(C14:C76)</f>
        <v>215</v>
      </c>
      <c r="D77" s="5">
        <f>SUMIF(D14:D76,"yes",$C14:$C76)</f>
        <v>40</v>
      </c>
      <c r="E77" s="5">
        <f t="shared" ref="E77:BC77" si="0">SUMIF(E14:E76,"yes",$C14:$C76)</f>
        <v>116</v>
      </c>
      <c r="F77" s="5">
        <f t="shared" si="0"/>
        <v>87</v>
      </c>
      <c r="G77" s="5">
        <f t="shared" si="0"/>
        <v>43</v>
      </c>
      <c r="H77" s="5">
        <f t="shared" si="0"/>
        <v>196</v>
      </c>
      <c r="I77" s="5">
        <f t="shared" si="0"/>
        <v>84</v>
      </c>
      <c r="J77" s="167">
        <f t="shared" si="0"/>
        <v>158</v>
      </c>
      <c r="K77" s="5">
        <f t="shared" si="0"/>
        <v>110</v>
      </c>
      <c r="L77" s="5">
        <f t="shared" si="0"/>
        <v>178</v>
      </c>
      <c r="M77" s="5">
        <f t="shared" si="0"/>
        <v>56</v>
      </c>
      <c r="N77" s="5">
        <f t="shared" si="0"/>
        <v>53</v>
      </c>
      <c r="O77" s="5">
        <f t="shared" si="0"/>
        <v>171</v>
      </c>
      <c r="P77" s="5">
        <f t="shared" si="0"/>
        <v>42</v>
      </c>
      <c r="Q77" s="5">
        <f t="shared" si="0"/>
        <v>190</v>
      </c>
      <c r="R77" s="5">
        <f t="shared" si="0"/>
        <v>64</v>
      </c>
      <c r="S77" s="5">
        <f t="shared" si="0"/>
        <v>74</v>
      </c>
      <c r="T77" s="5">
        <f t="shared" si="0"/>
        <v>49</v>
      </c>
      <c r="U77" s="5">
        <f t="shared" si="0"/>
        <v>64</v>
      </c>
      <c r="V77" s="5">
        <f t="shared" si="0"/>
        <v>105</v>
      </c>
      <c r="W77" s="5">
        <f t="shared" si="0"/>
        <v>32</v>
      </c>
      <c r="X77" s="5">
        <f t="shared" si="0"/>
        <v>173</v>
      </c>
      <c r="Y77" s="5">
        <f t="shared" si="0"/>
        <v>194</v>
      </c>
      <c r="Z77" s="5">
        <f t="shared" si="0"/>
        <v>87</v>
      </c>
      <c r="AA77" s="5">
        <f t="shared" si="0"/>
        <v>148</v>
      </c>
      <c r="AB77" s="5">
        <f t="shared" si="0"/>
        <v>105</v>
      </c>
      <c r="AC77" s="5">
        <f t="shared" si="0"/>
        <v>45</v>
      </c>
      <c r="AD77" s="5">
        <f t="shared" si="0"/>
        <v>105</v>
      </c>
      <c r="AE77" s="5">
        <f t="shared" si="0"/>
        <v>49</v>
      </c>
      <c r="AF77" s="5">
        <f t="shared" si="0"/>
        <v>61</v>
      </c>
      <c r="AG77" s="5">
        <f t="shared" si="0"/>
        <v>21</v>
      </c>
      <c r="AH77" s="5">
        <f t="shared" si="0"/>
        <v>132</v>
      </c>
      <c r="AI77" s="5">
        <f t="shared" si="0"/>
        <v>76</v>
      </c>
      <c r="AJ77" s="5">
        <f t="shared" si="0"/>
        <v>141</v>
      </c>
      <c r="AK77" s="5">
        <f t="shared" si="0"/>
        <v>54</v>
      </c>
      <c r="AL77" s="5">
        <f t="shared" si="0"/>
        <v>46</v>
      </c>
      <c r="AM77" s="5">
        <f t="shared" si="0"/>
        <v>48</v>
      </c>
      <c r="AN77" s="5">
        <f t="shared" si="0"/>
        <v>72</v>
      </c>
      <c r="AO77" s="5">
        <f t="shared" si="0"/>
        <v>98</v>
      </c>
      <c r="AP77" s="5">
        <f t="shared" si="0"/>
        <v>50</v>
      </c>
      <c r="AQ77" s="5">
        <f t="shared" si="0"/>
        <v>83</v>
      </c>
      <c r="AR77" s="5">
        <f t="shared" si="0"/>
        <v>11</v>
      </c>
      <c r="AS77" s="5">
        <f t="shared" si="0"/>
        <v>39</v>
      </c>
      <c r="AT77" s="5">
        <f t="shared" si="0"/>
        <v>17</v>
      </c>
      <c r="AU77" s="5">
        <f t="shared" si="0"/>
        <v>127</v>
      </c>
      <c r="AV77" s="5">
        <f t="shared" si="0"/>
        <v>38</v>
      </c>
      <c r="AW77" s="5">
        <f t="shared" si="0"/>
        <v>97</v>
      </c>
      <c r="AX77" s="5">
        <f>SUMIF(AX14:AX76,"yes*",$C14:$C76)</f>
        <v>67</v>
      </c>
      <c r="AY77" s="5">
        <f t="shared" si="0"/>
        <v>56</v>
      </c>
      <c r="AZ77" s="5">
        <f t="shared" si="0"/>
        <v>88</v>
      </c>
      <c r="BA77" s="5">
        <f t="shared" si="0"/>
        <v>47</v>
      </c>
      <c r="BB77" s="5">
        <f t="shared" si="0"/>
        <v>86</v>
      </c>
      <c r="BC77" s="5">
        <f t="shared" si="0"/>
        <v>86</v>
      </c>
    </row>
    <row r="78" spans="1:57" ht="14" x14ac:dyDescent="0.15">
      <c r="B78" s="7" t="s">
        <v>3140</v>
      </c>
      <c r="C78" s="6"/>
      <c r="D78" s="130">
        <f>(D77/$C$77)*100</f>
        <v>18.604651162790699</v>
      </c>
      <c r="E78" s="130">
        <f t="shared" ref="E78:BC78" si="1">(E77/$C$77)*100</f>
        <v>53.953488372093027</v>
      </c>
      <c r="F78" s="130">
        <f t="shared" si="1"/>
        <v>40.465116279069768</v>
      </c>
      <c r="G78" s="130">
        <f t="shared" si="1"/>
        <v>20</v>
      </c>
      <c r="H78" s="130">
        <f t="shared" si="1"/>
        <v>91.162790697674424</v>
      </c>
      <c r="I78" s="130">
        <f t="shared" si="1"/>
        <v>39.069767441860463</v>
      </c>
      <c r="J78" s="130">
        <f t="shared" si="1"/>
        <v>73.488372093023258</v>
      </c>
      <c r="K78" s="130">
        <f t="shared" si="1"/>
        <v>51.162790697674424</v>
      </c>
      <c r="L78" s="130">
        <f t="shared" si="1"/>
        <v>82.790697674418595</v>
      </c>
      <c r="M78" s="130">
        <f t="shared" si="1"/>
        <v>26.046511627906977</v>
      </c>
      <c r="N78" s="130">
        <f t="shared" si="1"/>
        <v>24.651162790697676</v>
      </c>
      <c r="O78" s="130">
        <f t="shared" si="1"/>
        <v>79.534883720930225</v>
      </c>
      <c r="P78" s="130">
        <f t="shared" si="1"/>
        <v>19.534883720930232</v>
      </c>
      <c r="Q78" s="130">
        <f t="shared" si="1"/>
        <v>88.372093023255815</v>
      </c>
      <c r="R78" s="130">
        <f t="shared" si="1"/>
        <v>29.767441860465116</v>
      </c>
      <c r="S78" s="130">
        <f t="shared" si="1"/>
        <v>34.418604651162795</v>
      </c>
      <c r="T78" s="130">
        <f t="shared" si="1"/>
        <v>22.790697674418606</v>
      </c>
      <c r="U78" s="130">
        <f t="shared" si="1"/>
        <v>29.767441860465116</v>
      </c>
      <c r="V78" s="130">
        <f t="shared" si="1"/>
        <v>48.837209302325576</v>
      </c>
      <c r="W78" s="130">
        <f t="shared" si="1"/>
        <v>14.883720930232558</v>
      </c>
      <c r="X78" s="130">
        <f t="shared" si="1"/>
        <v>80.465116279069775</v>
      </c>
      <c r="Y78" s="130">
        <f t="shared" si="1"/>
        <v>90.232558139534873</v>
      </c>
      <c r="Z78" s="130">
        <f t="shared" si="1"/>
        <v>40.465116279069768</v>
      </c>
      <c r="AA78" s="130">
        <f t="shared" si="1"/>
        <v>68.83720930232559</v>
      </c>
      <c r="AB78" s="130">
        <f t="shared" si="1"/>
        <v>48.837209302325576</v>
      </c>
      <c r="AC78" s="130">
        <f t="shared" si="1"/>
        <v>20.930232558139537</v>
      </c>
      <c r="AD78" s="130">
        <f t="shared" si="1"/>
        <v>48.837209302325576</v>
      </c>
      <c r="AE78" s="130">
        <f t="shared" si="1"/>
        <v>22.790697674418606</v>
      </c>
      <c r="AF78" s="130">
        <f t="shared" si="1"/>
        <v>28.372093023255811</v>
      </c>
      <c r="AG78" s="130">
        <f t="shared" si="1"/>
        <v>9.7674418604651159</v>
      </c>
      <c r="AH78" s="130">
        <f t="shared" si="1"/>
        <v>61.395348837209305</v>
      </c>
      <c r="AI78" s="130">
        <f t="shared" si="1"/>
        <v>35.348837209302324</v>
      </c>
      <c r="AJ78" s="130">
        <f t="shared" si="1"/>
        <v>65.581395348837219</v>
      </c>
      <c r="AK78" s="130">
        <f t="shared" si="1"/>
        <v>25.116279069767444</v>
      </c>
      <c r="AL78" s="130">
        <f t="shared" si="1"/>
        <v>21.395348837209301</v>
      </c>
      <c r="AM78" s="130">
        <f t="shared" si="1"/>
        <v>22.325581395348838</v>
      </c>
      <c r="AN78" s="130">
        <f t="shared" si="1"/>
        <v>33.488372093023258</v>
      </c>
      <c r="AO78" s="130">
        <f t="shared" si="1"/>
        <v>45.581395348837212</v>
      </c>
      <c r="AP78" s="130">
        <f t="shared" si="1"/>
        <v>23.255813953488371</v>
      </c>
      <c r="AQ78" s="130">
        <f t="shared" si="1"/>
        <v>38.604651162790695</v>
      </c>
      <c r="AR78" s="130">
        <f t="shared" si="1"/>
        <v>5.1162790697674421</v>
      </c>
      <c r="AS78" s="130">
        <f t="shared" si="1"/>
        <v>18.13953488372093</v>
      </c>
      <c r="AT78" s="130">
        <f t="shared" si="1"/>
        <v>7.9069767441860463</v>
      </c>
      <c r="AU78" s="130">
        <f t="shared" si="1"/>
        <v>59.069767441860463</v>
      </c>
      <c r="AV78" s="130">
        <f t="shared" si="1"/>
        <v>17.674418604651162</v>
      </c>
      <c r="AW78" s="130">
        <f t="shared" si="1"/>
        <v>45.116279069767437</v>
      </c>
      <c r="AX78" s="130">
        <f t="shared" si="1"/>
        <v>31.162790697674421</v>
      </c>
      <c r="AY78" s="130">
        <f t="shared" si="1"/>
        <v>26.046511627906977</v>
      </c>
      <c r="AZ78" s="130">
        <f t="shared" si="1"/>
        <v>40.930232558139537</v>
      </c>
      <c r="BA78" s="130">
        <f t="shared" si="1"/>
        <v>21.86046511627907</v>
      </c>
      <c r="BB78" s="130">
        <f t="shared" si="1"/>
        <v>40</v>
      </c>
      <c r="BC78" s="130">
        <f t="shared" si="1"/>
        <v>40</v>
      </c>
      <c r="BE78" s="5">
        <f>40*219/100</f>
        <v>87.6</v>
      </c>
    </row>
    <row r="79" spans="1:57" x14ac:dyDescent="0.15">
      <c r="B79" s="6"/>
      <c r="C79" s="6"/>
      <c r="BE79" s="5">
        <f>91.16*219/100</f>
        <v>199.6404</v>
      </c>
    </row>
    <row r="80" spans="1:57" x14ac:dyDescent="0.15">
      <c r="B80" s="6"/>
      <c r="C80" s="6"/>
      <c r="E80" s="5">
        <f>73.49*219/100</f>
        <v>160.94309999999999</v>
      </c>
      <c r="F80" s="5">
        <f>161/219</f>
        <v>0.73515981735159819</v>
      </c>
    </row>
    <row r="81" spans="1:55" x14ac:dyDescent="0.15">
      <c r="B81" s="6"/>
      <c r="C81" s="6"/>
    </row>
    <row r="82" spans="1:55" customFormat="1" ht="28" customHeight="1" x14ac:dyDescent="0.15">
      <c r="A82" s="68" t="s">
        <v>206</v>
      </c>
      <c r="B82" s="68"/>
      <c r="C82" s="68"/>
      <c r="P82" s="68"/>
      <c r="R82" s="68"/>
    </row>
    <row r="83" spans="1:55" x14ac:dyDescent="0.15">
      <c r="B83" s="6"/>
      <c r="C83" s="6"/>
    </row>
    <row r="84" spans="1:55" x14ac:dyDescent="0.15">
      <c r="B84" s="6"/>
      <c r="C84" s="6"/>
    </row>
    <row r="85" spans="1:55" ht="14" x14ac:dyDescent="0.15">
      <c r="A85" s="4" t="s">
        <v>41</v>
      </c>
      <c r="D85" s="140" t="s">
        <v>1113</v>
      </c>
      <c r="E85" s="141" t="s">
        <v>1112</v>
      </c>
      <c r="F85" s="140" t="s">
        <v>1189</v>
      </c>
      <c r="G85" s="140" t="s">
        <v>1143</v>
      </c>
      <c r="H85" s="141" t="s">
        <v>1339</v>
      </c>
      <c r="I85" s="140" t="s">
        <v>1347</v>
      </c>
      <c r="J85" s="141" t="s">
        <v>1422</v>
      </c>
      <c r="K85" s="141" t="s">
        <v>1514</v>
      </c>
      <c r="L85" s="141" t="s">
        <v>1593</v>
      </c>
      <c r="M85" s="140" t="s">
        <v>1620</v>
      </c>
      <c r="N85" s="141" t="s">
        <v>1668</v>
      </c>
      <c r="O85" s="141" t="s">
        <v>1798</v>
      </c>
      <c r="P85" s="141" t="s">
        <v>303</v>
      </c>
      <c r="Q85" s="140" t="s">
        <v>766</v>
      </c>
      <c r="R85" s="141" t="s">
        <v>307</v>
      </c>
      <c r="S85" s="140" t="s">
        <v>1804</v>
      </c>
      <c r="T85" s="140" t="s">
        <v>330</v>
      </c>
      <c r="U85" s="141" t="s">
        <v>834</v>
      </c>
      <c r="V85" s="140" t="s">
        <v>363</v>
      </c>
      <c r="W85" s="141" t="s">
        <v>528</v>
      </c>
      <c r="X85" s="141" t="s">
        <v>523</v>
      </c>
      <c r="Y85" s="140" t="s">
        <v>411</v>
      </c>
      <c r="Z85" s="140" t="s">
        <v>852</v>
      </c>
      <c r="AA85" s="140" t="s">
        <v>1830</v>
      </c>
      <c r="AB85" s="140" t="s">
        <v>591</v>
      </c>
      <c r="AC85" s="140" t="s">
        <v>560</v>
      </c>
      <c r="AD85" s="141" t="s">
        <v>662</v>
      </c>
      <c r="AE85" s="140" t="s">
        <v>1916</v>
      </c>
      <c r="AF85" s="141" t="s">
        <v>1998</v>
      </c>
      <c r="AG85" s="141" t="s">
        <v>730</v>
      </c>
      <c r="AH85" s="141" t="s">
        <v>2004</v>
      </c>
      <c r="AI85" s="140" t="s">
        <v>2075</v>
      </c>
      <c r="AJ85" s="141" t="s">
        <v>2135</v>
      </c>
      <c r="AK85" s="140" t="s">
        <v>667</v>
      </c>
      <c r="AL85" s="140" t="s">
        <v>706</v>
      </c>
      <c r="AM85" s="141" t="s">
        <v>2216</v>
      </c>
      <c r="AN85" s="140" t="s">
        <v>2275</v>
      </c>
      <c r="AO85" s="141" t="s">
        <v>2390</v>
      </c>
      <c r="AP85" s="141" t="s">
        <v>2395</v>
      </c>
      <c r="AQ85" s="141" t="s">
        <v>2445</v>
      </c>
      <c r="AR85" s="141" t="s">
        <v>2483</v>
      </c>
      <c r="AS85" s="140" t="s">
        <v>2523</v>
      </c>
      <c r="AT85" s="140" t="s">
        <v>2589</v>
      </c>
      <c r="AU85" s="140" t="s">
        <v>2602</v>
      </c>
      <c r="AV85" s="140" t="s">
        <v>2668</v>
      </c>
      <c r="AW85" s="140" t="s">
        <v>2713</v>
      </c>
      <c r="AX85" s="141" t="s">
        <v>2783</v>
      </c>
      <c r="AY85" s="141" t="s">
        <v>2826</v>
      </c>
      <c r="AZ85" s="141" t="s">
        <v>2957</v>
      </c>
      <c r="BA85" s="141" t="s">
        <v>3048</v>
      </c>
      <c r="BB85" s="140" t="s">
        <v>2963</v>
      </c>
      <c r="BC85" s="141" t="s">
        <v>3115</v>
      </c>
    </row>
    <row r="86" spans="1:55" ht="409.6" thickBot="1" x14ac:dyDescent="0.25">
      <c r="A86" s="5">
        <v>1</v>
      </c>
      <c r="B86" s="6" t="s">
        <v>42</v>
      </c>
      <c r="C86" s="6"/>
      <c r="D86" s="2" t="s">
        <v>1125</v>
      </c>
      <c r="E86" s="6" t="s">
        <v>1060</v>
      </c>
      <c r="F86" s="13"/>
      <c r="G86" s="24" t="s">
        <v>1159</v>
      </c>
      <c r="H86" s="6" t="s">
        <v>1243</v>
      </c>
      <c r="I86" s="24" t="s">
        <v>1364</v>
      </c>
      <c r="J86" s="6" t="s">
        <v>1431</v>
      </c>
      <c r="K86" s="38" t="s">
        <v>1521</v>
      </c>
      <c r="L86" s="2" t="s">
        <v>1561</v>
      </c>
      <c r="M86"/>
      <c r="N86" s="84" t="s">
        <v>1682</v>
      </c>
      <c r="O86" s="6" t="s">
        <v>1722</v>
      </c>
      <c r="P86" s="19"/>
      <c r="Q86" s="24" t="s">
        <v>767</v>
      </c>
      <c r="R86" s="32" t="s">
        <v>309</v>
      </c>
      <c r="S86" s="25" t="s">
        <v>3914</v>
      </c>
      <c r="T86" s="24" t="s">
        <v>333</v>
      </c>
      <c r="U86" s="2" t="s">
        <v>835</v>
      </c>
      <c r="V86" s="38" t="s">
        <v>365</v>
      </c>
      <c r="W86" s="6" t="s">
        <v>529</v>
      </c>
      <c r="X86" s="24" t="s">
        <v>447</v>
      </c>
      <c r="Y86" s="6" t="s">
        <v>412</v>
      </c>
      <c r="Z86" s="13"/>
      <c r="AA86" s="24"/>
      <c r="AB86" s="6" t="s">
        <v>592</v>
      </c>
      <c r="AC86" s="24" t="s">
        <v>562</v>
      </c>
      <c r="AE86" s="24" t="s">
        <v>1926</v>
      </c>
      <c r="AF86" s="40" t="s">
        <v>1973</v>
      </c>
      <c r="AG86" s="6" t="s">
        <v>731</v>
      </c>
      <c r="AH86" s="79"/>
      <c r="AI86" s="24" t="s">
        <v>2086</v>
      </c>
      <c r="AJ86" s="6" t="s">
        <v>4096</v>
      </c>
      <c r="AK86" s="6" t="s">
        <v>669</v>
      </c>
      <c r="AL86" s="13"/>
      <c r="AM86" s="6"/>
      <c r="AN86" s="35" t="s">
        <v>2285</v>
      </c>
      <c r="AP86" s="2"/>
      <c r="AQ86" s="6"/>
      <c r="AR86" s="6"/>
      <c r="AS86" s="2" t="s">
        <v>2537</v>
      </c>
      <c r="AT86" s="13"/>
      <c r="AU86" s="41" t="s">
        <v>4123</v>
      </c>
      <c r="AV86" s="35" t="s">
        <v>2681</v>
      </c>
      <c r="AW86" s="24" t="s">
        <v>2729</v>
      </c>
      <c r="AX86" s="6" t="s">
        <v>2796</v>
      </c>
      <c r="AY86" s="6"/>
      <c r="AZ86" s="40" t="s">
        <v>2896</v>
      </c>
      <c r="BA86" s="6" t="s">
        <v>3062</v>
      </c>
      <c r="BB86" s="24" t="s">
        <v>2976</v>
      </c>
      <c r="BC86" s="6" t="s">
        <v>3101</v>
      </c>
    </row>
    <row r="87" spans="1:55" ht="253" thickBot="1" x14ac:dyDescent="0.2">
      <c r="A87" s="5">
        <v>2</v>
      </c>
      <c r="B87" s="6" t="s">
        <v>43</v>
      </c>
      <c r="C87" s="6"/>
      <c r="D87" s="6" t="s">
        <v>1126</v>
      </c>
      <c r="E87" s="6"/>
      <c r="F87" s="13"/>
      <c r="G87" s="24" t="s">
        <v>1160</v>
      </c>
      <c r="H87" s="6" t="s">
        <v>1244</v>
      </c>
      <c r="I87" s="13"/>
      <c r="K87" s="2"/>
      <c r="L87" s="2" t="s">
        <v>1562</v>
      </c>
      <c r="M87"/>
      <c r="N87" s="2"/>
      <c r="P87" s="19"/>
      <c r="Q87" s="24" t="s">
        <v>768</v>
      </c>
      <c r="R87" s="32" t="s">
        <v>310</v>
      </c>
      <c r="S87" s="13"/>
      <c r="T87" s="13"/>
      <c r="U87" s="6" t="s">
        <v>3973</v>
      </c>
      <c r="V87" s="39" t="s">
        <v>366</v>
      </c>
      <c r="X87" s="24" t="s">
        <v>448</v>
      </c>
      <c r="Y87" s="40" t="s">
        <v>413</v>
      </c>
      <c r="Z87" s="13"/>
      <c r="AA87" s="24"/>
      <c r="AB87" s="6" t="s">
        <v>593</v>
      </c>
      <c r="AC87" s="24" t="s">
        <v>562</v>
      </c>
      <c r="AE87" s="24"/>
      <c r="AF87" s="6" t="s">
        <v>1974</v>
      </c>
      <c r="AG87" s="6"/>
      <c r="AH87" s="6"/>
      <c r="AI87" s="24" t="s">
        <v>2086</v>
      </c>
      <c r="AJ87" s="2"/>
      <c r="AK87" s="2" t="s">
        <v>669</v>
      </c>
      <c r="AL87" s="13"/>
      <c r="AM87" s="6"/>
      <c r="AN87" s="13"/>
      <c r="AP87" s="2"/>
      <c r="AQ87" s="6"/>
      <c r="AR87" s="6"/>
      <c r="AS87" s="2"/>
      <c r="AT87" s="13"/>
      <c r="AU87" s="84" t="s">
        <v>2614</v>
      </c>
      <c r="AV87" s="65" t="s">
        <v>2681</v>
      </c>
      <c r="AW87" s="13"/>
      <c r="AX87" s="6" t="s">
        <v>4154</v>
      </c>
      <c r="AY87" s="6"/>
      <c r="AZ87" s="40" t="s">
        <v>2897</v>
      </c>
      <c r="BA87" s="6" t="s">
        <v>3063</v>
      </c>
      <c r="BB87" s="13"/>
      <c r="BC87" s="6"/>
    </row>
    <row r="88" spans="1:55" ht="409.6" x14ac:dyDescent="0.15">
      <c r="A88" s="5">
        <v>3</v>
      </c>
      <c r="B88" s="6" t="s">
        <v>44</v>
      </c>
      <c r="C88" s="6"/>
      <c r="D88" s="2" t="s">
        <v>1127</v>
      </c>
      <c r="E88" s="6" t="s">
        <v>1061</v>
      </c>
      <c r="F88" s="13"/>
      <c r="G88" s="24" t="s">
        <v>1160</v>
      </c>
      <c r="H88" s="6" t="s">
        <v>1245</v>
      </c>
      <c r="I88" s="24" t="s">
        <v>1365</v>
      </c>
      <c r="J88" s="6" t="s">
        <v>1432</v>
      </c>
      <c r="K88" s="2"/>
      <c r="L88" s="2" t="s">
        <v>1563</v>
      </c>
      <c r="M88"/>
      <c r="N88" s="2"/>
      <c r="O88" s="6" t="s">
        <v>1723</v>
      </c>
      <c r="P88" s="19"/>
      <c r="Q88" s="24" t="s">
        <v>769</v>
      </c>
      <c r="R88" s="32" t="s">
        <v>310</v>
      </c>
      <c r="S88" s="13"/>
      <c r="T88" s="13"/>
      <c r="U88" s="2"/>
      <c r="V88" s="38" t="s">
        <v>367</v>
      </c>
      <c r="X88" s="24" t="s">
        <v>449</v>
      </c>
      <c r="Y88" s="40" t="s">
        <v>414</v>
      </c>
      <c r="Z88" s="13"/>
      <c r="AA88" s="24" t="s">
        <v>1844</v>
      </c>
      <c r="AB88" s="2"/>
      <c r="AC88" s="24"/>
      <c r="AD88" s="6" t="s">
        <v>633</v>
      </c>
      <c r="AE88" s="24"/>
      <c r="AG88" s="6"/>
      <c r="AH88" s="94" t="s">
        <v>2021</v>
      </c>
      <c r="AI88" s="24"/>
      <c r="AJ88" s="6" t="s">
        <v>2155</v>
      </c>
      <c r="AK88" s="6" t="s">
        <v>670</v>
      </c>
      <c r="AL88" s="13"/>
      <c r="AM88" s="6"/>
      <c r="AN88" s="13"/>
      <c r="AO88" s="6" t="s">
        <v>2328</v>
      </c>
      <c r="AP88" s="2"/>
      <c r="AQ88" s="6"/>
      <c r="AR88" s="6"/>
      <c r="AS88" s="2" t="s">
        <v>2538</v>
      </c>
      <c r="AT88" s="13"/>
      <c r="AU88" s="84" t="s">
        <v>2615</v>
      </c>
      <c r="AV88" s="13"/>
      <c r="AW88" s="13"/>
      <c r="AX88" s="6"/>
      <c r="AY88" s="6"/>
      <c r="BA88" s="2"/>
      <c r="BB88" s="13"/>
      <c r="BC88" s="6" t="s">
        <v>3102</v>
      </c>
    </row>
    <row r="89" spans="1:55" ht="409.6" x14ac:dyDescent="0.2">
      <c r="A89" s="5">
        <v>4</v>
      </c>
      <c r="B89" s="6" t="s">
        <v>45</v>
      </c>
      <c r="C89" s="6"/>
      <c r="D89" s="6" t="s">
        <v>1128</v>
      </c>
      <c r="E89" s="6" t="s">
        <v>1062</v>
      </c>
      <c r="F89" s="13"/>
      <c r="G89" s="13"/>
      <c r="H89" s="6" t="s">
        <v>1246</v>
      </c>
      <c r="I89" s="24" t="s">
        <v>1366</v>
      </c>
      <c r="J89" s="6" t="s">
        <v>1433</v>
      </c>
      <c r="K89" s="2"/>
      <c r="L89" s="2"/>
      <c r="M89"/>
      <c r="N89" s="2"/>
      <c r="O89" s="6" t="s">
        <v>1724</v>
      </c>
      <c r="P89" s="19"/>
      <c r="Q89" s="24" t="s">
        <v>770</v>
      </c>
      <c r="R89" s="24"/>
      <c r="S89" s="13"/>
      <c r="T89" s="13"/>
      <c r="U89" s="2"/>
      <c r="V89" s="2" t="s">
        <v>368</v>
      </c>
      <c r="X89" s="24" t="s">
        <v>450</v>
      </c>
      <c r="Y89" s="6" t="s">
        <v>415</v>
      </c>
      <c r="Z89" s="24" t="s">
        <v>853</v>
      </c>
      <c r="AA89" s="24" t="s">
        <v>1845</v>
      </c>
      <c r="AC89" s="24"/>
      <c r="AE89" s="24"/>
      <c r="AF89" s="40" t="s">
        <v>1975</v>
      </c>
      <c r="AG89" s="6"/>
      <c r="AH89" s="95"/>
      <c r="AI89" s="24"/>
      <c r="AJ89" s="6" t="s">
        <v>4097</v>
      </c>
      <c r="AK89" s="6"/>
      <c r="AL89" s="13"/>
      <c r="AM89" s="6"/>
      <c r="AN89" s="13"/>
      <c r="AP89" s="2"/>
      <c r="AQ89" s="6"/>
      <c r="AR89" s="6"/>
      <c r="AS89" s="2"/>
      <c r="AT89" s="13"/>
      <c r="AU89" s="84"/>
      <c r="AV89" s="13"/>
      <c r="AW89" s="24" t="s">
        <v>2730</v>
      </c>
      <c r="AX89" s="6"/>
      <c r="AY89" s="6"/>
      <c r="BA89" s="2"/>
      <c r="BB89" s="13"/>
      <c r="BC89" s="6" t="s">
        <v>3103</v>
      </c>
    </row>
    <row r="90" spans="1:55" ht="409.6" x14ac:dyDescent="0.15">
      <c r="A90" s="5">
        <v>5</v>
      </c>
      <c r="B90" s="6" t="s">
        <v>21</v>
      </c>
      <c r="C90" s="6"/>
      <c r="D90" s="2"/>
      <c r="E90" s="6" t="s">
        <v>1063</v>
      </c>
      <c r="F90" s="24"/>
      <c r="G90" s="24" t="s">
        <v>1161</v>
      </c>
      <c r="H90" s="6" t="s">
        <v>1247</v>
      </c>
      <c r="I90" s="24" t="s">
        <v>1367</v>
      </c>
      <c r="J90" s="6" t="s">
        <v>1434</v>
      </c>
      <c r="K90" s="38" t="s">
        <v>1521</v>
      </c>
      <c r="L90" s="2" t="s">
        <v>1564</v>
      </c>
      <c r="M90" s="38" t="s">
        <v>1631</v>
      </c>
      <c r="N90" s="119" t="s">
        <v>1683</v>
      </c>
      <c r="O90" s="6" t="s">
        <v>1725</v>
      </c>
      <c r="P90" s="19"/>
      <c r="Q90" s="24" t="s">
        <v>771</v>
      </c>
      <c r="R90" s="24"/>
      <c r="S90" s="13"/>
      <c r="T90" s="24" t="s">
        <v>334</v>
      </c>
      <c r="U90" s="6" t="s">
        <v>3974</v>
      </c>
      <c r="V90" s="38" t="s">
        <v>369</v>
      </c>
      <c r="W90" s="44"/>
      <c r="X90" s="24" t="s">
        <v>451</v>
      </c>
      <c r="Y90" s="6" t="s">
        <v>416</v>
      </c>
      <c r="Z90" s="6" t="s">
        <v>4014</v>
      </c>
      <c r="AA90" s="24" t="s">
        <v>1846</v>
      </c>
      <c r="AB90" s="2" t="s">
        <v>594</v>
      </c>
      <c r="AC90" s="24"/>
      <c r="AD90" s="6" t="s">
        <v>634</v>
      </c>
      <c r="AE90" s="24" t="s">
        <v>1927</v>
      </c>
      <c r="AF90" s="40"/>
      <c r="AG90" s="6"/>
      <c r="AH90" s="6"/>
      <c r="AI90" s="24" t="s">
        <v>2087</v>
      </c>
      <c r="AJ90" s="6" t="s">
        <v>2156</v>
      </c>
      <c r="AK90" s="6"/>
      <c r="AL90" s="13"/>
      <c r="AM90" s="6"/>
      <c r="AN90" s="13"/>
      <c r="AO90" s="6" t="s">
        <v>2329</v>
      </c>
      <c r="AP90" s="2"/>
      <c r="AQ90" s="6" t="s">
        <v>2450</v>
      </c>
      <c r="AR90" s="6"/>
      <c r="AS90" s="2" t="s">
        <v>2539</v>
      </c>
      <c r="AT90" s="13"/>
      <c r="AU90" s="84" t="s">
        <v>2616</v>
      </c>
      <c r="AV90" s="13"/>
      <c r="AW90" s="13"/>
      <c r="AX90" s="6"/>
      <c r="AY90" s="6"/>
      <c r="AZ90" s="40" t="s">
        <v>2898</v>
      </c>
      <c r="BA90" s="2"/>
      <c r="BB90" s="13"/>
      <c r="BC90" s="6" t="s">
        <v>3104</v>
      </c>
    </row>
    <row r="91" spans="1:55" ht="409.6" x14ac:dyDescent="0.15">
      <c r="A91" s="5">
        <v>6</v>
      </c>
      <c r="B91" s="6" t="s">
        <v>22</v>
      </c>
      <c r="C91" s="6"/>
      <c r="D91" s="2"/>
      <c r="E91" s="6"/>
      <c r="F91" s="24"/>
      <c r="G91" s="24"/>
      <c r="H91" s="6"/>
      <c r="I91" s="24" t="s">
        <v>1368</v>
      </c>
      <c r="K91" s="38" t="s">
        <v>1522</v>
      </c>
      <c r="L91" s="2" t="s">
        <v>1565</v>
      </c>
      <c r="M91"/>
      <c r="N91" s="2"/>
      <c r="O91" s="6" t="s">
        <v>1726</v>
      </c>
      <c r="P91" s="19"/>
      <c r="Q91" s="24"/>
      <c r="R91" s="24"/>
      <c r="S91" s="13"/>
      <c r="T91" s="13"/>
      <c r="U91" s="6" t="s">
        <v>3975</v>
      </c>
      <c r="V91"/>
      <c r="X91" s="24" t="s">
        <v>452</v>
      </c>
      <c r="Y91" s="40" t="s">
        <v>417</v>
      </c>
      <c r="Z91" s="13"/>
      <c r="AA91" s="24" t="s">
        <v>1847</v>
      </c>
      <c r="AC91" s="24"/>
      <c r="AD91" s="6" t="s">
        <v>635</v>
      </c>
      <c r="AE91" s="24"/>
      <c r="AG91" s="6"/>
      <c r="AH91" s="6"/>
      <c r="AI91" s="24" t="s">
        <v>2088</v>
      </c>
      <c r="AJ91" s="6" t="s">
        <v>4098</v>
      </c>
      <c r="AK91" s="6"/>
      <c r="AL91" s="13"/>
      <c r="AM91" s="6"/>
      <c r="AN91" s="13"/>
      <c r="AO91" s="6" t="s">
        <v>2330</v>
      </c>
      <c r="AP91" s="2"/>
      <c r="AQ91" s="6" t="s">
        <v>2451</v>
      </c>
      <c r="AR91" s="6"/>
      <c r="AS91" s="2" t="s">
        <v>2540</v>
      </c>
      <c r="AT91" s="13"/>
      <c r="AU91" s="82" t="s">
        <v>2617</v>
      </c>
      <c r="AV91" s="13"/>
      <c r="AW91" s="13"/>
      <c r="AX91" s="6"/>
      <c r="AY91" s="6"/>
      <c r="BA91" s="2"/>
      <c r="BB91" s="13"/>
      <c r="BC91" s="6" t="s">
        <v>3104</v>
      </c>
    </row>
    <row r="92" spans="1:55" ht="409.6" x14ac:dyDescent="0.15">
      <c r="A92" s="5">
        <v>7</v>
      </c>
      <c r="B92" s="6" t="s">
        <v>23</v>
      </c>
      <c r="C92" s="6"/>
      <c r="D92" s="2"/>
      <c r="E92" s="6" t="s">
        <v>1064</v>
      </c>
      <c r="F92" s="24" t="s">
        <v>1200</v>
      </c>
      <c r="G92" s="24"/>
      <c r="H92" s="6" t="s">
        <v>1248</v>
      </c>
      <c r="I92" s="24"/>
      <c r="J92" s="6" t="s">
        <v>1435</v>
      </c>
      <c r="K92" s="2"/>
      <c r="L92" s="2" t="s">
        <v>1566</v>
      </c>
      <c r="M92" s="38" t="s">
        <v>1632</v>
      </c>
      <c r="N92" s="2"/>
      <c r="O92" s="6" t="s">
        <v>1727</v>
      </c>
      <c r="P92" s="19"/>
      <c r="Q92" s="24" t="s">
        <v>772</v>
      </c>
      <c r="R92" s="24"/>
      <c r="S92" s="24" t="s">
        <v>3915</v>
      </c>
      <c r="T92" s="24" t="s">
        <v>334</v>
      </c>
      <c r="U92" s="6" t="s">
        <v>3976</v>
      </c>
      <c r="V92" s="38" t="s">
        <v>370</v>
      </c>
      <c r="X92" s="24" t="s">
        <v>453</v>
      </c>
      <c r="Y92" s="6" t="s">
        <v>4039</v>
      </c>
      <c r="Z92" s="24" t="s">
        <v>854</v>
      </c>
      <c r="AA92" s="24" t="s">
        <v>1848</v>
      </c>
      <c r="AB92" s="2" t="s">
        <v>595</v>
      </c>
      <c r="AC92" s="24" t="s">
        <v>563</v>
      </c>
      <c r="AD92" s="6" t="s">
        <v>635</v>
      </c>
      <c r="AE92" s="24"/>
      <c r="AG92" s="6"/>
      <c r="AH92" s="6" t="s">
        <v>2022</v>
      </c>
      <c r="AI92" s="24" t="s">
        <v>2087</v>
      </c>
      <c r="AJ92" s="6" t="s">
        <v>4099</v>
      </c>
      <c r="AK92" s="6" t="s">
        <v>671</v>
      </c>
      <c r="AL92" s="13"/>
      <c r="AM92" s="6" t="s">
        <v>2231</v>
      </c>
      <c r="AN92" s="24" t="s">
        <v>2286</v>
      </c>
      <c r="AO92" s="6" t="s">
        <v>2331</v>
      </c>
      <c r="AP92" s="2"/>
      <c r="AQ92" s="6"/>
      <c r="AR92" s="6"/>
      <c r="AS92" s="2"/>
      <c r="AT92" s="13"/>
      <c r="AU92" s="82" t="s">
        <v>2618</v>
      </c>
      <c r="AV92" s="13"/>
      <c r="AW92" s="13"/>
      <c r="AX92" s="108"/>
      <c r="AY92" s="108"/>
      <c r="BA92" s="2"/>
      <c r="BB92" s="13"/>
      <c r="BC92" s="6" t="s">
        <v>3105</v>
      </c>
    </row>
    <row r="93" spans="1:55" ht="409.6" x14ac:dyDescent="0.15">
      <c r="A93" s="5">
        <v>8</v>
      </c>
      <c r="B93" s="6" t="s">
        <v>57</v>
      </c>
      <c r="C93" s="6"/>
      <c r="D93" s="2"/>
      <c r="E93" s="6" t="s">
        <v>1065</v>
      </c>
      <c r="F93" s="24"/>
      <c r="G93" s="24"/>
      <c r="H93" s="6" t="s">
        <v>1249</v>
      </c>
      <c r="I93" s="24" t="s">
        <v>1369</v>
      </c>
      <c r="J93" s="6" t="s">
        <v>1436</v>
      </c>
      <c r="K93" s="2"/>
      <c r="L93" s="2" t="s">
        <v>1567</v>
      </c>
      <c r="M93"/>
      <c r="N93" s="2"/>
      <c r="O93" s="6" t="s">
        <v>1728</v>
      </c>
      <c r="P93" s="19"/>
      <c r="Q93" s="150" t="s">
        <v>3161</v>
      </c>
      <c r="R93" s="32" t="s">
        <v>312</v>
      </c>
      <c r="S93" s="24" t="s">
        <v>1817</v>
      </c>
      <c r="T93" s="24" t="s">
        <v>335</v>
      </c>
      <c r="U93" s="6"/>
      <c r="V93" s="38" t="s">
        <v>371</v>
      </c>
      <c r="X93" s="13"/>
      <c r="Y93" s="6" t="s">
        <v>4040</v>
      </c>
      <c r="Z93" s="13"/>
      <c r="AA93" s="24" t="s">
        <v>1849</v>
      </c>
      <c r="AC93" s="24"/>
      <c r="AE93" s="24"/>
      <c r="AG93" s="6"/>
      <c r="AH93" s="96" t="s">
        <v>2023</v>
      </c>
      <c r="AI93" s="24"/>
      <c r="AJ93" s="2"/>
      <c r="AK93" s="6"/>
      <c r="AL93" s="13"/>
      <c r="AM93" s="38" t="s">
        <v>2232</v>
      </c>
      <c r="AN93" s="13"/>
      <c r="AO93" s="6" t="s">
        <v>2332</v>
      </c>
      <c r="AP93" s="6" t="s">
        <v>2408</v>
      </c>
      <c r="AQ93" s="6"/>
      <c r="AR93" s="6"/>
      <c r="AS93" s="2"/>
      <c r="AT93" s="13"/>
      <c r="AU93" s="82" t="s">
        <v>2619</v>
      </c>
      <c r="AV93" s="13"/>
      <c r="AW93" s="13"/>
      <c r="AX93" s="6"/>
      <c r="AY93" s="6"/>
      <c r="BA93" s="2"/>
      <c r="BB93" s="13"/>
      <c r="BC93" s="6"/>
    </row>
    <row r="94" spans="1:55" ht="409.6" x14ac:dyDescent="0.15">
      <c r="A94" s="5">
        <v>9</v>
      </c>
      <c r="B94" s="6" t="s">
        <v>58</v>
      </c>
      <c r="C94" s="6"/>
      <c r="D94" s="2"/>
      <c r="E94" s="6" t="s">
        <v>1066</v>
      </c>
      <c r="F94" s="24"/>
      <c r="G94" s="24" t="s">
        <v>1162</v>
      </c>
      <c r="H94" s="6" t="s">
        <v>1250</v>
      </c>
      <c r="I94" s="24" t="s">
        <v>1370</v>
      </c>
      <c r="J94" s="6" t="s">
        <v>1437</v>
      </c>
      <c r="K94" s="2" t="s">
        <v>1523</v>
      </c>
      <c r="L94" s="2" t="s">
        <v>1568</v>
      </c>
      <c r="M94"/>
      <c r="N94" s="119" t="s">
        <v>4130</v>
      </c>
      <c r="O94" s="10"/>
      <c r="P94" s="19"/>
      <c r="Q94" s="24" t="s">
        <v>773</v>
      </c>
      <c r="R94" s="33" t="s">
        <v>311</v>
      </c>
      <c r="S94" s="13"/>
      <c r="T94" s="13"/>
      <c r="U94" s="6" t="s">
        <v>3977</v>
      </c>
      <c r="V94" s="2" t="s">
        <v>372</v>
      </c>
      <c r="X94" s="24" t="s">
        <v>454</v>
      </c>
      <c r="Y94" s="6" t="s">
        <v>4041</v>
      </c>
      <c r="Z94" s="24" t="s">
        <v>855</v>
      </c>
      <c r="AA94" s="24" t="s">
        <v>1849</v>
      </c>
      <c r="AB94" s="6" t="s">
        <v>596</v>
      </c>
      <c r="AC94" s="24"/>
      <c r="AE94" s="24"/>
      <c r="AF94" s="40" t="s">
        <v>1976</v>
      </c>
      <c r="AG94" s="6"/>
      <c r="AH94" s="6" t="s">
        <v>2024</v>
      </c>
      <c r="AI94" s="24"/>
      <c r="AJ94" s="6" t="s">
        <v>4100</v>
      </c>
      <c r="AK94" s="6"/>
      <c r="AL94" s="13"/>
      <c r="AM94"/>
      <c r="AN94" s="35" t="s">
        <v>2287</v>
      </c>
      <c r="AO94" s="6" t="s">
        <v>2333</v>
      </c>
      <c r="AP94" s="6" t="s">
        <v>2409</v>
      </c>
      <c r="AQ94" s="6"/>
      <c r="AR94" s="6"/>
      <c r="AS94" s="2"/>
      <c r="AT94" s="13"/>
      <c r="AU94" s="82" t="s">
        <v>2620</v>
      </c>
      <c r="AV94" s="13"/>
      <c r="AW94" s="13"/>
      <c r="AX94" s="6"/>
      <c r="AY94" s="6"/>
      <c r="AZ94" s="6"/>
      <c r="BA94" s="2"/>
      <c r="BB94" s="24" t="s">
        <v>2977</v>
      </c>
      <c r="BC94" s="6"/>
    </row>
    <row r="95" spans="1:55" ht="409.6" x14ac:dyDescent="0.15">
      <c r="A95" s="5">
        <v>10</v>
      </c>
      <c r="B95" s="6" t="s">
        <v>59</v>
      </c>
      <c r="C95" s="6"/>
      <c r="D95" s="2" t="s">
        <v>1129</v>
      </c>
      <c r="E95" s="6" t="s">
        <v>1067</v>
      </c>
      <c r="F95" s="24"/>
      <c r="G95" s="24"/>
      <c r="H95" s="6" t="s">
        <v>1251</v>
      </c>
      <c r="I95" s="24" t="s">
        <v>1371</v>
      </c>
      <c r="J95" s="6" t="s">
        <v>1438</v>
      </c>
      <c r="K95" s="2"/>
      <c r="L95" s="2" t="s">
        <v>1567</v>
      </c>
      <c r="M95"/>
      <c r="N95"/>
      <c r="O95" s="10"/>
      <c r="P95" s="19"/>
      <c r="Q95" s="2" t="s">
        <v>774</v>
      </c>
      <c r="R95" s="24"/>
      <c r="S95" s="24" t="s">
        <v>1818</v>
      </c>
      <c r="T95" s="13"/>
      <c r="U95" s="2"/>
      <c r="V95" s="6" t="s">
        <v>373</v>
      </c>
      <c r="X95" s="13"/>
      <c r="Y95" s="159" t="s">
        <v>4042</v>
      </c>
      <c r="Z95" s="24" t="s">
        <v>856</v>
      </c>
      <c r="AA95" s="24" t="s">
        <v>1850</v>
      </c>
      <c r="AB95" s="2" t="s">
        <v>597</v>
      </c>
      <c r="AC95" s="24"/>
      <c r="AE95" s="24"/>
      <c r="AG95" s="6"/>
      <c r="AH95" s="6"/>
      <c r="AI95" s="24"/>
      <c r="AJ95" s="2"/>
      <c r="AK95" s="6"/>
      <c r="AL95" s="13"/>
      <c r="AM95"/>
      <c r="AN95" s="94" t="s">
        <v>2287</v>
      </c>
      <c r="AP95" s="6" t="s">
        <v>2410</v>
      </c>
      <c r="AQ95" s="6"/>
      <c r="AR95" s="6"/>
      <c r="AS95" s="2"/>
      <c r="AT95" s="13"/>
      <c r="AU95" s="82" t="s">
        <v>2621</v>
      </c>
      <c r="AV95" s="13"/>
      <c r="AW95" s="13"/>
      <c r="AX95" s="117" t="s">
        <v>2797</v>
      </c>
      <c r="AY95" s="6"/>
      <c r="AZ95" s="6" t="s">
        <v>2899</v>
      </c>
      <c r="BA95" s="2"/>
      <c r="BB95" s="13"/>
      <c r="BC95" s="6"/>
    </row>
    <row r="96" spans="1:55" ht="409.6" x14ac:dyDescent="0.15">
      <c r="A96" s="5">
        <v>11</v>
      </c>
      <c r="B96" s="6" t="s">
        <v>36</v>
      </c>
      <c r="C96" s="6"/>
      <c r="D96" s="2"/>
      <c r="E96" s="6" t="s">
        <v>1068</v>
      </c>
      <c r="F96" s="24"/>
      <c r="G96" s="24"/>
      <c r="H96" s="6" t="s">
        <v>1252</v>
      </c>
      <c r="I96" s="24"/>
      <c r="J96" s="6" t="s">
        <v>1439</v>
      </c>
      <c r="K96" s="2" t="s">
        <v>1524</v>
      </c>
      <c r="L96" s="2"/>
      <c r="M96"/>
      <c r="N96" s="162"/>
      <c r="O96" s="6" t="s">
        <v>1729</v>
      </c>
      <c r="P96" s="19"/>
      <c r="Q96" s="24" t="s">
        <v>775</v>
      </c>
      <c r="R96" s="24"/>
      <c r="S96" s="13"/>
      <c r="T96" s="13"/>
      <c r="U96" s="2"/>
      <c r="V96" s="38" t="s">
        <v>374</v>
      </c>
      <c r="X96" s="24" t="s">
        <v>455</v>
      </c>
      <c r="Y96" s="6" t="s">
        <v>4043</v>
      </c>
      <c r="Z96" s="13"/>
      <c r="AA96" s="24"/>
      <c r="AB96" s="6" t="s">
        <v>598</v>
      </c>
      <c r="AC96" s="24" t="s">
        <v>564</v>
      </c>
      <c r="AE96" s="24"/>
      <c r="AG96" s="6"/>
      <c r="AH96" s="6" t="s">
        <v>2025</v>
      </c>
      <c r="AI96" s="24"/>
      <c r="AJ96" s="2"/>
      <c r="AK96" s="6"/>
      <c r="AL96" s="13"/>
      <c r="AM96"/>
      <c r="AN96" s="13"/>
      <c r="AP96" s="2"/>
      <c r="AQ96" s="6"/>
      <c r="AR96" s="6"/>
      <c r="AS96" s="2"/>
      <c r="AT96" s="13"/>
      <c r="AU96" s="82" t="s">
        <v>2622</v>
      </c>
      <c r="AV96" s="13"/>
      <c r="AW96" s="13"/>
      <c r="AX96" s="98"/>
      <c r="AY96" s="6"/>
      <c r="BA96" s="2"/>
      <c r="BB96" s="24" t="s">
        <v>2978</v>
      </c>
      <c r="BC96" s="6"/>
    </row>
    <row r="97" spans="1:55" ht="409.6" x14ac:dyDescent="0.2">
      <c r="A97" s="5">
        <v>12</v>
      </c>
      <c r="B97" s="6" t="s">
        <v>37</v>
      </c>
      <c r="C97" s="6"/>
      <c r="D97" s="2"/>
      <c r="E97" s="6" t="s">
        <v>1069</v>
      </c>
      <c r="F97" s="24"/>
      <c r="G97" s="24" t="s">
        <v>1163</v>
      </c>
      <c r="H97" s="6" t="s">
        <v>1253</v>
      </c>
      <c r="I97" s="24" t="s">
        <v>1372</v>
      </c>
      <c r="J97" s="6" t="s">
        <v>1439</v>
      </c>
      <c r="K97" s="2" t="s">
        <v>1525</v>
      </c>
      <c r="L97" s="2"/>
      <c r="M97"/>
      <c r="N97"/>
      <c r="O97" s="6" t="s">
        <v>1730</v>
      </c>
      <c r="P97" s="19"/>
      <c r="Q97" s="24" t="s">
        <v>776</v>
      </c>
      <c r="R97" s="24"/>
      <c r="S97" s="13"/>
      <c r="T97" s="13"/>
      <c r="U97" s="6" t="s">
        <v>3978</v>
      </c>
      <c r="V97" s="38" t="s">
        <v>375</v>
      </c>
      <c r="X97" s="24" t="s">
        <v>456</v>
      </c>
      <c r="Y97" s="6" t="s">
        <v>4044</v>
      </c>
      <c r="Z97" s="24" t="s">
        <v>857</v>
      </c>
      <c r="AA97" s="24" t="s">
        <v>1851</v>
      </c>
      <c r="AB97" s="6" t="s">
        <v>599</v>
      </c>
      <c r="AC97" s="24"/>
      <c r="AD97" s="6" t="s">
        <v>636</v>
      </c>
      <c r="AE97" s="24"/>
      <c r="AG97" s="6"/>
      <c r="AH97" s="6" t="s">
        <v>2026</v>
      </c>
      <c r="AI97" s="24"/>
      <c r="AJ97" s="6" t="s">
        <v>2157</v>
      </c>
      <c r="AK97" s="6"/>
      <c r="AL97" s="13"/>
      <c r="AM97" s="6" t="s">
        <v>2233</v>
      </c>
      <c r="AN97" s="13"/>
      <c r="AO97" s="6" t="s">
        <v>2334</v>
      </c>
      <c r="AP97" s="2"/>
      <c r="AQ97" s="6"/>
      <c r="AR97" s="6"/>
      <c r="AS97" s="2"/>
      <c r="AT97" s="13"/>
      <c r="AU97" s="82" t="s">
        <v>2623</v>
      </c>
      <c r="AV97" s="13"/>
      <c r="AW97" s="13"/>
      <c r="AX97" s="101"/>
      <c r="AY97" s="6" t="s">
        <v>2838</v>
      </c>
      <c r="BA97" s="2"/>
      <c r="BB97" s="24" t="s">
        <v>2979</v>
      </c>
      <c r="BC97" s="6"/>
    </row>
    <row r="98" spans="1:55" ht="409.6" x14ac:dyDescent="0.15">
      <c r="A98" s="5">
        <v>13</v>
      </c>
      <c r="B98" s="6" t="s">
        <v>38</v>
      </c>
      <c r="C98" s="6"/>
      <c r="D98" s="2"/>
      <c r="E98" s="6"/>
      <c r="F98" s="24"/>
      <c r="G98" s="24"/>
      <c r="H98" s="6" t="s">
        <v>1254</v>
      </c>
      <c r="I98" s="24" t="s">
        <v>1373</v>
      </c>
      <c r="J98" s="6" t="s">
        <v>1440</v>
      </c>
      <c r="K98" s="2"/>
      <c r="L98" s="2" t="s">
        <v>1569</v>
      </c>
      <c r="M98"/>
      <c r="N98"/>
      <c r="O98" s="6" t="s">
        <v>1731</v>
      </c>
      <c r="P98" s="19"/>
      <c r="Q98" s="24" t="s">
        <v>3162</v>
      </c>
      <c r="R98" s="24"/>
      <c r="S98" s="13"/>
      <c r="T98" s="13"/>
      <c r="U98" s="2"/>
      <c r="V98" s="6" t="s">
        <v>376</v>
      </c>
      <c r="X98" s="24" t="s">
        <v>457</v>
      </c>
      <c r="Y98" s="6" t="s">
        <v>4045</v>
      </c>
      <c r="Z98" s="24" t="s">
        <v>858</v>
      </c>
      <c r="AA98" s="24" t="s">
        <v>1852</v>
      </c>
      <c r="AB98" s="6" t="s">
        <v>600</v>
      </c>
      <c r="AC98" s="24"/>
      <c r="AD98" s="6" t="s">
        <v>637</v>
      </c>
      <c r="AE98" s="24"/>
      <c r="AG98" s="6"/>
      <c r="AH98" s="6" t="s">
        <v>2027</v>
      </c>
      <c r="AI98" s="24"/>
      <c r="AJ98" s="6" t="s">
        <v>2158</v>
      </c>
      <c r="AK98" s="6"/>
      <c r="AL98" s="13"/>
      <c r="AM98"/>
      <c r="AN98" s="13"/>
      <c r="AP98" s="6" t="s">
        <v>2411</v>
      </c>
      <c r="AQ98" s="6"/>
      <c r="AR98" s="6"/>
      <c r="AS98" s="2"/>
      <c r="AT98" s="13"/>
      <c r="AU98" s="84"/>
      <c r="AV98" s="13"/>
      <c r="AW98" s="13"/>
      <c r="AX98" s="6"/>
      <c r="AY98" s="6"/>
      <c r="BA98" s="2"/>
      <c r="BB98" s="13"/>
      <c r="BC98" s="6"/>
    </row>
    <row r="99" spans="1:55" ht="14" thickBot="1" x14ac:dyDescent="0.2">
      <c r="A99" s="4" t="s">
        <v>40</v>
      </c>
      <c r="B99" s="6"/>
      <c r="C99" s="6"/>
      <c r="D99" s="2"/>
      <c r="E99" s="6"/>
      <c r="F99" s="24"/>
      <c r="G99" s="24"/>
      <c r="H99" s="6"/>
      <c r="I99" s="13"/>
      <c r="K99" s="2"/>
      <c r="L99" s="2"/>
      <c r="M99"/>
      <c r="N99"/>
      <c r="O99" s="6"/>
      <c r="P99" s="19"/>
      <c r="Q99" s="13"/>
      <c r="R99" s="24"/>
      <c r="S99" s="13"/>
      <c r="T99" s="13"/>
      <c r="U99" s="2"/>
      <c r="V99"/>
      <c r="X99" s="13"/>
      <c r="Y99" s="6"/>
      <c r="Z99" s="13"/>
      <c r="AA99" s="24"/>
      <c r="AB99"/>
      <c r="AC99" s="24"/>
      <c r="AE99" s="24"/>
      <c r="AG99" s="6"/>
      <c r="AH99" s="6"/>
      <c r="AI99" s="24"/>
      <c r="AJ99" s="6"/>
      <c r="AK99" s="6"/>
      <c r="AL99" s="13"/>
      <c r="AM99"/>
      <c r="AN99" s="13"/>
      <c r="AP99" s="2"/>
      <c r="AQ99" s="6"/>
      <c r="AR99" s="6"/>
      <c r="AS99" s="2"/>
      <c r="AT99" s="13"/>
      <c r="AU99" s="84"/>
      <c r="AV99" s="13"/>
      <c r="AW99" s="13"/>
      <c r="AX99" s="2"/>
      <c r="AY99" s="6"/>
      <c r="BA99" s="2"/>
      <c r="BB99" s="13"/>
      <c r="BC99" s="6"/>
    </row>
    <row r="100" spans="1:55" ht="409.6" thickBot="1" x14ac:dyDescent="0.2">
      <c r="A100" s="5">
        <v>14</v>
      </c>
      <c r="B100" s="6" t="s">
        <v>39</v>
      </c>
      <c r="C100" s="6"/>
      <c r="D100" s="2"/>
      <c r="E100" s="6"/>
      <c r="F100" s="24" t="s">
        <v>1201</v>
      </c>
      <c r="G100" s="24" t="s">
        <v>1164</v>
      </c>
      <c r="H100" s="6" t="s">
        <v>1255</v>
      </c>
      <c r="I100" s="24" t="s">
        <v>1374</v>
      </c>
      <c r="J100" s="6" t="s">
        <v>1441</v>
      </c>
      <c r="K100" s="2"/>
      <c r="L100" s="2" t="s">
        <v>1570</v>
      </c>
      <c r="M100"/>
      <c r="N100"/>
      <c r="O100" s="6" t="s">
        <v>1732</v>
      </c>
      <c r="P100" s="19"/>
      <c r="Q100" s="24" t="s">
        <v>777</v>
      </c>
      <c r="R100" s="34" t="s">
        <v>312</v>
      </c>
      <c r="S100" s="24" t="s">
        <v>3916</v>
      </c>
      <c r="T100" s="13"/>
      <c r="U100" s="2"/>
      <c r="V100" s="6" t="s">
        <v>377</v>
      </c>
      <c r="X100" s="24" t="s">
        <v>458</v>
      </c>
      <c r="Y100" s="40" t="s">
        <v>418</v>
      </c>
      <c r="Z100" s="13"/>
      <c r="AA100" s="24" t="s">
        <v>1853</v>
      </c>
      <c r="AB100" s="6" t="s">
        <v>601</v>
      </c>
      <c r="AC100" s="24"/>
      <c r="AE100" s="24"/>
      <c r="AG100" s="6"/>
      <c r="AH100" s="6"/>
      <c r="AI100" s="24"/>
      <c r="AJ100" s="6" t="s">
        <v>2159</v>
      </c>
      <c r="AK100" s="6"/>
      <c r="AL100" s="13"/>
      <c r="AM100" s="2" t="s">
        <v>2234</v>
      </c>
      <c r="AN100" s="103" t="s">
        <v>2288</v>
      </c>
      <c r="AP100" s="2"/>
      <c r="AQ100" s="6"/>
      <c r="AR100" s="6"/>
      <c r="AS100" s="2"/>
      <c r="AT100" s="13"/>
      <c r="AU100" s="82" t="s">
        <v>2624</v>
      </c>
      <c r="AV100" s="13"/>
      <c r="AW100" s="13"/>
      <c r="AX100" s="6" t="s">
        <v>2798</v>
      </c>
      <c r="AY100" s="6"/>
      <c r="BA100" s="2"/>
      <c r="BB100" s="13"/>
      <c r="BC100" s="6"/>
    </row>
    <row r="101" spans="1:55" ht="409.6" thickBot="1" x14ac:dyDescent="0.2">
      <c r="A101" s="5">
        <v>15</v>
      </c>
      <c r="B101" s="6" t="s">
        <v>64</v>
      </c>
      <c r="C101" s="6"/>
      <c r="D101" s="2"/>
      <c r="E101" s="6"/>
      <c r="F101" s="24"/>
      <c r="G101" s="24" t="s">
        <v>1165</v>
      </c>
      <c r="H101" s="6" t="s">
        <v>1256</v>
      </c>
      <c r="I101" s="24"/>
      <c r="K101" s="2"/>
      <c r="L101" s="2" t="s">
        <v>1570</v>
      </c>
      <c r="M101"/>
      <c r="N101"/>
      <c r="O101" s="6" t="s">
        <v>1732</v>
      </c>
      <c r="P101" s="19"/>
      <c r="Q101" s="24" t="s">
        <v>778</v>
      </c>
      <c r="R101" s="34" t="s">
        <v>312</v>
      </c>
      <c r="S101" s="13"/>
      <c r="T101" s="13"/>
      <c r="U101" s="2"/>
      <c r="X101" s="43" t="s">
        <v>459</v>
      </c>
      <c r="Y101" s="6" t="s">
        <v>4046</v>
      </c>
      <c r="Z101" s="13"/>
      <c r="AA101" s="24" t="s">
        <v>1854</v>
      </c>
      <c r="AB101" s="6" t="s">
        <v>602</v>
      </c>
      <c r="AC101" s="24"/>
      <c r="AE101" s="24"/>
      <c r="AG101" s="6"/>
      <c r="AH101" s="96" t="s">
        <v>2028</v>
      </c>
      <c r="AI101" s="24"/>
      <c r="AJ101" s="6" t="s">
        <v>2160</v>
      </c>
      <c r="AK101" s="6"/>
      <c r="AL101" s="13"/>
      <c r="AM101" s="6" t="s">
        <v>2235</v>
      </c>
      <c r="AN101" s="35" t="s">
        <v>2288</v>
      </c>
      <c r="AP101" s="6" t="s">
        <v>2412</v>
      </c>
      <c r="AQ101" s="6"/>
      <c r="AR101" s="6"/>
      <c r="AS101" s="2"/>
      <c r="AT101" s="13"/>
      <c r="AU101" s="82" t="s">
        <v>2624</v>
      </c>
      <c r="AV101" s="13"/>
      <c r="AW101" s="13"/>
      <c r="AX101" s="6"/>
      <c r="AY101" s="6"/>
      <c r="BA101" s="2"/>
      <c r="BB101" s="13"/>
      <c r="BC101" s="6"/>
    </row>
    <row r="102" spans="1:55" ht="409.6" x14ac:dyDescent="0.15">
      <c r="A102" s="5">
        <v>16</v>
      </c>
      <c r="B102" s="6" t="s">
        <v>65</v>
      </c>
      <c r="C102" s="6"/>
      <c r="D102" s="2"/>
      <c r="E102" s="6" t="s">
        <v>1070</v>
      </c>
      <c r="F102" s="24" t="s">
        <v>1202</v>
      </c>
      <c r="G102" s="24"/>
      <c r="H102" s="6" t="s">
        <v>1257</v>
      </c>
      <c r="I102" s="24"/>
      <c r="J102" s="6" t="s">
        <v>1442</v>
      </c>
      <c r="K102" s="2"/>
      <c r="L102" s="2" t="s">
        <v>1571</v>
      </c>
      <c r="M102"/>
      <c r="N102"/>
      <c r="O102" s="10"/>
      <c r="P102" s="19"/>
      <c r="Q102" s="24" t="s">
        <v>779</v>
      </c>
      <c r="R102" s="24"/>
      <c r="S102" s="24" t="s">
        <v>3917</v>
      </c>
      <c r="T102" s="13"/>
      <c r="U102" s="2"/>
      <c r="V102"/>
      <c r="W102" s="45" t="s">
        <v>530</v>
      </c>
      <c r="X102" s="24" t="s">
        <v>460</v>
      </c>
      <c r="Y102" s="40" t="s">
        <v>4047</v>
      </c>
      <c r="Z102" s="13"/>
      <c r="AA102" s="24" t="s">
        <v>1855</v>
      </c>
      <c r="AC102" s="24"/>
      <c r="AD102" s="6" t="s">
        <v>638</v>
      </c>
      <c r="AE102" s="24" t="s">
        <v>1928</v>
      </c>
      <c r="AF102" s="40" t="s">
        <v>1977</v>
      </c>
      <c r="AG102" s="6"/>
      <c r="AH102" s="6" t="s">
        <v>2029</v>
      </c>
      <c r="AI102" s="24"/>
      <c r="AJ102" s="6"/>
      <c r="AK102" s="6"/>
      <c r="AL102" s="13"/>
      <c r="AM102" s="6"/>
      <c r="AN102" s="104" t="s">
        <v>2289</v>
      </c>
      <c r="AO102" s="6" t="s">
        <v>2335</v>
      </c>
      <c r="AP102" s="2"/>
      <c r="AQ102" s="106"/>
      <c r="AR102" s="6"/>
      <c r="AS102" s="2"/>
      <c r="AT102" s="13"/>
      <c r="AU102" s="82" t="s">
        <v>2625</v>
      </c>
      <c r="AV102" s="13"/>
      <c r="AW102" s="24" t="s">
        <v>2731</v>
      </c>
      <c r="AX102" s="6"/>
      <c r="AY102" s="6" t="s">
        <v>2839</v>
      </c>
      <c r="AZ102" s="6" t="s">
        <v>2900</v>
      </c>
      <c r="BA102" s="6" t="s">
        <v>3064</v>
      </c>
      <c r="BB102" s="24" t="s">
        <v>2980</v>
      </c>
      <c r="BC102" s="6" t="s">
        <v>3099</v>
      </c>
    </row>
    <row r="103" spans="1:55" ht="409.6" x14ac:dyDescent="0.15">
      <c r="A103" s="5">
        <v>17</v>
      </c>
      <c r="B103" s="6" t="s">
        <v>66</v>
      </c>
      <c r="C103" s="6"/>
      <c r="D103" s="2"/>
      <c r="E103" s="6"/>
      <c r="F103" s="24"/>
      <c r="G103" s="24"/>
      <c r="H103" s="6" t="s">
        <v>1258</v>
      </c>
      <c r="I103" s="24" t="s">
        <v>1375</v>
      </c>
      <c r="J103" s="6" t="s">
        <v>1443</v>
      </c>
      <c r="K103" s="2"/>
      <c r="L103" s="2" t="s">
        <v>1572</v>
      </c>
      <c r="M103"/>
      <c r="N103"/>
      <c r="O103" s="6" t="s">
        <v>1733</v>
      </c>
      <c r="P103" s="19"/>
      <c r="Q103" s="24" t="s">
        <v>780</v>
      </c>
      <c r="R103" s="24"/>
      <c r="S103" s="24" t="s">
        <v>3918</v>
      </c>
      <c r="T103" s="13"/>
      <c r="U103" s="2"/>
      <c r="V103" s="6" t="s">
        <v>378</v>
      </c>
      <c r="X103" s="13"/>
      <c r="Y103" s="6" t="s">
        <v>4048</v>
      </c>
      <c r="Z103" s="13"/>
      <c r="AA103" s="24"/>
      <c r="AB103" s="6" t="s">
        <v>603</v>
      </c>
      <c r="AC103" s="24"/>
      <c r="AE103" s="24"/>
      <c r="AG103" s="6"/>
      <c r="AH103" s="6"/>
      <c r="AI103" s="24"/>
      <c r="AJ103" s="6" t="s">
        <v>2161</v>
      </c>
      <c r="AK103" s="6"/>
      <c r="AL103" s="13"/>
      <c r="AM103"/>
      <c r="AN103" s="13"/>
      <c r="AP103" s="2"/>
      <c r="AQ103" s="6"/>
      <c r="AR103" s="6"/>
      <c r="AS103" s="2"/>
      <c r="AT103" s="13"/>
      <c r="AU103" s="84" t="s">
        <v>2626</v>
      </c>
      <c r="AV103" s="13"/>
      <c r="AW103" s="24" t="s">
        <v>2732</v>
      </c>
      <c r="AX103" s="6"/>
      <c r="AY103" s="6"/>
      <c r="AZ103" s="40" t="s">
        <v>2901</v>
      </c>
      <c r="BA103" s="2"/>
      <c r="BB103" s="13"/>
      <c r="BC103" s="6" t="s">
        <v>3106</v>
      </c>
    </row>
    <row r="104" spans="1:55" ht="409.6" x14ac:dyDescent="0.15">
      <c r="A104" s="5">
        <v>18</v>
      </c>
      <c r="B104" s="6" t="s">
        <v>67</v>
      </c>
      <c r="C104" s="6"/>
      <c r="D104" s="2"/>
      <c r="E104" s="6"/>
      <c r="F104" s="24"/>
      <c r="G104" s="24"/>
      <c r="H104" s="6" t="s">
        <v>1259</v>
      </c>
      <c r="I104" s="24" t="s">
        <v>1375</v>
      </c>
      <c r="J104" s="6" t="s">
        <v>1444</v>
      </c>
      <c r="K104" s="2"/>
      <c r="L104" s="2" t="s">
        <v>1573</v>
      </c>
      <c r="M104" s="38" t="s">
        <v>1633</v>
      </c>
      <c r="N104" s="119" t="s">
        <v>4131</v>
      </c>
      <c r="O104" s="6" t="s">
        <v>1734</v>
      </c>
      <c r="P104" s="19"/>
      <c r="Q104" s="24" t="s">
        <v>781</v>
      </c>
      <c r="R104" s="32" t="s">
        <v>313</v>
      </c>
      <c r="S104" s="24" t="s">
        <v>1819</v>
      </c>
      <c r="T104" s="24" t="s">
        <v>334</v>
      </c>
      <c r="U104" s="6" t="s">
        <v>3979</v>
      </c>
      <c r="V104" s="38" t="s">
        <v>379</v>
      </c>
      <c r="X104" s="24" t="s">
        <v>461</v>
      </c>
      <c r="Y104" s="6" t="s">
        <v>419</v>
      </c>
      <c r="Z104" s="13"/>
      <c r="AA104" s="24" t="s">
        <v>1856</v>
      </c>
      <c r="AB104" s="6" t="s">
        <v>604</v>
      </c>
      <c r="AC104" s="24" t="s">
        <v>565</v>
      </c>
      <c r="AD104" s="6" t="s">
        <v>639</v>
      </c>
      <c r="AE104" s="24"/>
      <c r="AG104" s="6"/>
      <c r="AH104" s="6" t="s">
        <v>2030</v>
      </c>
      <c r="AI104" s="24" t="s">
        <v>2087</v>
      </c>
      <c r="AJ104" s="6" t="s">
        <v>2162</v>
      </c>
      <c r="AK104" s="6"/>
      <c r="AL104" s="13"/>
      <c r="AM104" s="6" t="s">
        <v>2236</v>
      </c>
      <c r="AN104" s="13"/>
      <c r="AO104" s="6" t="s">
        <v>2336</v>
      </c>
      <c r="AP104" s="2"/>
      <c r="AQ104" s="6"/>
      <c r="AR104" s="6"/>
      <c r="AS104" s="2" t="s">
        <v>2541</v>
      </c>
      <c r="AT104" s="13"/>
      <c r="AU104" s="82" t="s">
        <v>2627</v>
      </c>
      <c r="AV104" s="13"/>
      <c r="AW104" s="13"/>
      <c r="AX104" s="6"/>
      <c r="AY104" s="6"/>
      <c r="AZ104" s="6"/>
      <c r="BA104" s="2"/>
      <c r="BB104" s="24" t="s">
        <v>2981</v>
      </c>
      <c r="BC104" s="6" t="s">
        <v>3107</v>
      </c>
    </row>
    <row r="105" spans="1:55" ht="225" x14ac:dyDescent="0.2">
      <c r="A105" s="6" t="s">
        <v>47</v>
      </c>
      <c r="B105" s="6" t="s">
        <v>46</v>
      </c>
      <c r="C105" s="6"/>
      <c r="D105" s="2"/>
      <c r="E105" s="6"/>
      <c r="F105" s="24"/>
      <c r="G105" s="24"/>
      <c r="H105" s="6"/>
      <c r="I105" s="13"/>
      <c r="K105" s="2"/>
      <c r="L105" s="2"/>
      <c r="M105"/>
      <c r="N105"/>
      <c r="O105" s="6"/>
      <c r="P105" s="19"/>
      <c r="Q105" s="24"/>
      <c r="R105" s="24"/>
      <c r="S105" s="13"/>
      <c r="T105" s="13"/>
      <c r="U105" s="2"/>
      <c r="V105"/>
      <c r="W105" s="6"/>
      <c r="X105" s="13"/>
      <c r="Y105" s="6"/>
      <c r="Z105" s="13"/>
      <c r="AA105" s="24"/>
      <c r="AB105"/>
      <c r="AC105" s="24"/>
      <c r="AD105" s="6"/>
      <c r="AE105" s="24"/>
      <c r="AG105" s="6" t="s">
        <v>732</v>
      </c>
      <c r="AH105" s="6"/>
      <c r="AI105" s="24"/>
      <c r="AJ105" s="6"/>
      <c r="AK105" s="6"/>
      <c r="AL105" s="13"/>
      <c r="AM105" s="102"/>
      <c r="AN105" s="13"/>
      <c r="AO105" s="6" t="s">
        <v>2337</v>
      </c>
      <c r="AP105" s="2"/>
      <c r="AQ105" s="6"/>
      <c r="AR105" s="6"/>
      <c r="AS105" s="2"/>
      <c r="AT105" s="13"/>
      <c r="AU105" s="84"/>
      <c r="AV105" s="13"/>
      <c r="AW105" s="13"/>
      <c r="AX105" s="2"/>
      <c r="AY105" s="6"/>
      <c r="BA105" s="2"/>
      <c r="BB105" s="13"/>
      <c r="BC105" s="6"/>
    </row>
    <row r="106" spans="1:55" ht="409.6" x14ac:dyDescent="0.15">
      <c r="A106" s="5">
        <v>19</v>
      </c>
      <c r="B106" s="6" t="s">
        <v>48</v>
      </c>
      <c r="C106" s="6"/>
      <c r="D106" s="2"/>
      <c r="E106" s="6" t="s">
        <v>1071</v>
      </c>
      <c r="F106" s="24" t="s">
        <v>1203</v>
      </c>
      <c r="G106" s="24"/>
      <c r="H106" s="38" t="s">
        <v>1260</v>
      </c>
      <c r="I106" s="24" t="s">
        <v>1376</v>
      </c>
      <c r="J106" s="41" t="s">
        <v>1445</v>
      </c>
      <c r="K106" s="38" t="s">
        <v>1526</v>
      </c>
      <c r="L106" s="2" t="s">
        <v>1574</v>
      </c>
      <c r="M106" s="38" t="s">
        <v>1634</v>
      </c>
      <c r="N106" s="2"/>
      <c r="O106" s="6" t="s">
        <v>1735</v>
      </c>
      <c r="P106" s="19"/>
      <c r="Q106" s="2" t="s">
        <v>782</v>
      </c>
      <c r="R106" s="24"/>
      <c r="S106" s="24" t="s">
        <v>3919</v>
      </c>
      <c r="T106" s="24" t="s">
        <v>336</v>
      </c>
      <c r="U106" s="2"/>
      <c r="V106"/>
      <c r="W106" s="44" t="s">
        <v>531</v>
      </c>
      <c r="X106" s="43" t="s">
        <v>462</v>
      </c>
      <c r="Y106" s="41" t="s">
        <v>420</v>
      </c>
      <c r="Z106" s="13"/>
      <c r="AA106" s="43" t="s">
        <v>1857</v>
      </c>
      <c r="AC106" s="24" t="s">
        <v>566</v>
      </c>
      <c r="AD106" s="6" t="s">
        <v>640</v>
      </c>
      <c r="AE106" s="24" t="s">
        <v>1929</v>
      </c>
      <c r="AG106" s="52" t="s">
        <v>733</v>
      </c>
      <c r="AH106" s="52" t="s">
        <v>2031</v>
      </c>
      <c r="AI106" s="24" t="s">
        <v>2089</v>
      </c>
      <c r="AJ106" s="52" t="s">
        <v>2163</v>
      </c>
      <c r="AK106" s="2" t="s">
        <v>672</v>
      </c>
      <c r="AL106" s="24" t="s">
        <v>707</v>
      </c>
      <c r="AM106" s="38" t="s">
        <v>2237</v>
      </c>
      <c r="AN106" s="13"/>
      <c r="AO106" s="6" t="s">
        <v>2338</v>
      </c>
      <c r="AP106" s="6" t="s">
        <v>2413</v>
      </c>
      <c r="AQ106" s="6" t="s">
        <v>2452</v>
      </c>
      <c r="AR106" s="6"/>
      <c r="AS106" s="2"/>
      <c r="AT106" s="24" t="s">
        <v>2581</v>
      </c>
      <c r="AU106" s="39" t="s">
        <v>2628</v>
      </c>
      <c r="AV106" s="35" t="s">
        <v>2682</v>
      </c>
      <c r="AW106" s="24" t="s">
        <v>2733</v>
      </c>
      <c r="AX106" s="38"/>
      <c r="AY106" s="44" t="s">
        <v>2840</v>
      </c>
      <c r="AZ106" s="6" t="s">
        <v>2902</v>
      </c>
      <c r="BA106" s="38" t="s">
        <v>3065</v>
      </c>
      <c r="BB106" s="24" t="s">
        <v>2982</v>
      </c>
      <c r="BC106" s="6" t="s">
        <v>3099</v>
      </c>
    </row>
    <row r="107" spans="1:55" ht="409.6" x14ac:dyDescent="0.15">
      <c r="A107" s="5">
        <v>20</v>
      </c>
      <c r="B107" s="6" t="s">
        <v>49</v>
      </c>
      <c r="C107" s="6"/>
      <c r="D107" s="2"/>
      <c r="E107" s="6" t="s">
        <v>1072</v>
      </c>
      <c r="F107" s="24" t="s">
        <v>1203</v>
      </c>
      <c r="G107" s="24"/>
      <c r="H107" s="38" t="s">
        <v>1261</v>
      </c>
      <c r="I107" s="24" t="s">
        <v>1377</v>
      </c>
      <c r="J107" s="41" t="s">
        <v>1445</v>
      </c>
      <c r="K107" s="38" t="s">
        <v>1526</v>
      </c>
      <c r="L107" s="2" t="s">
        <v>1574</v>
      </c>
      <c r="M107" s="38" t="s">
        <v>1635</v>
      </c>
      <c r="N107" s="2"/>
      <c r="O107" s="6" t="s">
        <v>1735</v>
      </c>
      <c r="P107" s="19"/>
      <c r="Q107" s="2" t="s">
        <v>782</v>
      </c>
      <c r="R107" s="24"/>
      <c r="S107" s="24" t="s">
        <v>3919</v>
      </c>
      <c r="T107" s="24" t="s">
        <v>337</v>
      </c>
      <c r="U107" s="2"/>
      <c r="V107"/>
      <c r="W107" s="44" t="s">
        <v>531</v>
      </c>
      <c r="X107" s="24" t="s">
        <v>462</v>
      </c>
      <c r="Y107" s="41" t="s">
        <v>420</v>
      </c>
      <c r="Z107" s="13"/>
      <c r="AA107" s="24" t="s">
        <v>1857</v>
      </c>
      <c r="AC107" s="24" t="s">
        <v>566</v>
      </c>
      <c r="AD107" s="6" t="s">
        <v>640</v>
      </c>
      <c r="AE107" s="24" t="s">
        <v>1930</v>
      </c>
      <c r="AG107" s="52" t="s">
        <v>734</v>
      </c>
      <c r="AH107" s="52" t="s">
        <v>2031</v>
      </c>
      <c r="AI107" s="24" t="s">
        <v>2089</v>
      </c>
      <c r="AJ107" s="52" t="s">
        <v>2164</v>
      </c>
      <c r="AK107" s="6"/>
      <c r="AL107" s="24" t="s">
        <v>707</v>
      </c>
      <c r="AM107" s="38" t="s">
        <v>2238</v>
      </c>
      <c r="AN107" s="13"/>
      <c r="AO107" s="6" t="s">
        <v>2339</v>
      </c>
      <c r="AP107" s="6" t="s">
        <v>2414</v>
      </c>
      <c r="AQ107" s="6" t="s">
        <v>2453</v>
      </c>
      <c r="AR107" s="6"/>
      <c r="AS107" s="2"/>
      <c r="AT107" s="24" t="s">
        <v>2582</v>
      </c>
      <c r="AU107" s="39" t="s">
        <v>2629</v>
      </c>
      <c r="AV107" s="35" t="s">
        <v>2683</v>
      </c>
      <c r="AW107" s="24" t="s">
        <v>2733</v>
      </c>
      <c r="AX107" s="2"/>
      <c r="AY107" s="6" t="s">
        <v>2841</v>
      </c>
      <c r="AZ107" s="6" t="s">
        <v>2902</v>
      </c>
      <c r="BA107" s="6" t="s">
        <v>3066</v>
      </c>
      <c r="BB107" s="24" t="s">
        <v>2983</v>
      </c>
      <c r="BC107" s="6" t="s">
        <v>3099</v>
      </c>
    </row>
    <row r="108" spans="1:55" ht="409.6" x14ac:dyDescent="0.15">
      <c r="A108" s="5">
        <v>21</v>
      </c>
      <c r="B108" s="6" t="s">
        <v>50</v>
      </c>
      <c r="C108" s="6"/>
      <c r="D108" s="2"/>
      <c r="E108" s="6" t="s">
        <v>1073</v>
      </c>
      <c r="F108" s="24" t="s">
        <v>1203</v>
      </c>
      <c r="G108" s="24"/>
      <c r="H108" s="38" t="s">
        <v>1262</v>
      </c>
      <c r="I108" s="24" t="s">
        <v>1378</v>
      </c>
      <c r="J108" s="41" t="s">
        <v>1446</v>
      </c>
      <c r="K108" s="38" t="s">
        <v>1526</v>
      </c>
      <c r="L108" s="2" t="s">
        <v>1574</v>
      </c>
      <c r="M108" s="38" t="s">
        <v>1636</v>
      </c>
      <c r="N108" s="2"/>
      <c r="O108" s="6" t="s">
        <v>1736</v>
      </c>
      <c r="P108" s="19"/>
      <c r="Q108" s="2" t="s">
        <v>783</v>
      </c>
      <c r="R108" s="24"/>
      <c r="S108" s="24" t="s">
        <v>3920</v>
      </c>
      <c r="T108" s="13"/>
      <c r="U108" s="2"/>
      <c r="V108"/>
      <c r="W108" s="44" t="s">
        <v>531</v>
      </c>
      <c r="X108" s="24" t="s">
        <v>463</v>
      </c>
      <c r="Y108" s="41" t="s">
        <v>421</v>
      </c>
      <c r="Z108" s="13"/>
      <c r="AA108" s="24" t="s">
        <v>1858</v>
      </c>
      <c r="AC108" s="24" t="s">
        <v>566</v>
      </c>
      <c r="AD108" s="6" t="s">
        <v>640</v>
      </c>
      <c r="AE108" s="24" t="s">
        <v>1931</v>
      </c>
      <c r="AG108" s="6" t="s">
        <v>735</v>
      </c>
      <c r="AH108" s="6" t="s">
        <v>2032</v>
      </c>
      <c r="AI108" s="24"/>
      <c r="AJ108" s="52" t="s">
        <v>2165</v>
      </c>
      <c r="AK108" s="2" t="s">
        <v>673</v>
      </c>
      <c r="AL108" s="24" t="s">
        <v>708</v>
      </c>
      <c r="AM108" s="38" t="s">
        <v>2239</v>
      </c>
      <c r="AN108" s="24" t="s">
        <v>2290</v>
      </c>
      <c r="AO108" s="6" t="s">
        <v>2340</v>
      </c>
      <c r="AP108" s="6" t="s">
        <v>2415</v>
      </c>
      <c r="AQ108" s="6" t="s">
        <v>2454</v>
      </c>
      <c r="AR108" s="6"/>
      <c r="AS108" s="2"/>
      <c r="AT108" s="24" t="s">
        <v>2583</v>
      </c>
      <c r="AU108" s="84"/>
      <c r="AV108" s="13"/>
      <c r="AW108" s="24" t="s">
        <v>2733</v>
      </c>
      <c r="AX108" s="38"/>
      <c r="AY108" s="44" t="s">
        <v>2842</v>
      </c>
      <c r="AZ108" s="40" t="s">
        <v>2903</v>
      </c>
      <c r="BA108" s="6" t="s">
        <v>3067</v>
      </c>
      <c r="BB108" s="24" t="s">
        <v>2984</v>
      </c>
      <c r="BC108" s="6" t="s">
        <v>3099</v>
      </c>
    </row>
    <row r="109" spans="1:55" ht="409.6" x14ac:dyDescent="0.15">
      <c r="A109" s="5">
        <v>22</v>
      </c>
      <c r="B109" s="6" t="s">
        <v>51</v>
      </c>
      <c r="C109" s="6"/>
      <c r="D109" s="2"/>
      <c r="E109" s="6" t="s">
        <v>1074</v>
      </c>
      <c r="F109" s="24" t="s">
        <v>1204</v>
      </c>
      <c r="G109" s="24"/>
      <c r="H109" s="6" t="s">
        <v>1263</v>
      </c>
      <c r="I109" s="24" t="s">
        <v>1379</v>
      </c>
      <c r="J109" s="41" t="s">
        <v>1447</v>
      </c>
      <c r="K109" s="38" t="s">
        <v>1526</v>
      </c>
      <c r="L109" s="2" t="s">
        <v>1574</v>
      </c>
      <c r="M109" s="38" t="s">
        <v>1637</v>
      </c>
      <c r="N109" s="2"/>
      <c r="O109" s="6" t="s">
        <v>1737</v>
      </c>
      <c r="P109" s="19"/>
      <c r="Q109" s="2" t="s">
        <v>784</v>
      </c>
      <c r="R109" s="24"/>
      <c r="S109" s="24" t="s">
        <v>3921</v>
      </c>
      <c r="T109" s="24" t="s">
        <v>338</v>
      </c>
      <c r="U109" s="2" t="s">
        <v>836</v>
      </c>
      <c r="V109"/>
      <c r="W109" s="44" t="s">
        <v>531</v>
      </c>
      <c r="X109" s="24" t="s">
        <v>464</v>
      </c>
      <c r="Y109" s="41" t="s">
        <v>422</v>
      </c>
      <c r="Z109" s="13"/>
      <c r="AA109" s="24" t="s">
        <v>1859</v>
      </c>
      <c r="AB109" s="6" t="s">
        <v>605</v>
      </c>
      <c r="AC109" s="24" t="s">
        <v>567</v>
      </c>
      <c r="AD109" s="6" t="s">
        <v>640</v>
      </c>
      <c r="AE109" s="24"/>
      <c r="AF109" s="39" t="s">
        <v>1978</v>
      </c>
      <c r="AG109" s="52" t="s">
        <v>736</v>
      </c>
      <c r="AH109" s="52" t="s">
        <v>2033</v>
      </c>
      <c r="AI109" s="24" t="s">
        <v>2090</v>
      </c>
      <c r="AJ109" s="52" t="s">
        <v>2166</v>
      </c>
      <c r="AK109" s="6" t="s">
        <v>674</v>
      </c>
      <c r="AL109" s="24" t="s">
        <v>709</v>
      </c>
      <c r="AM109" s="6" t="s">
        <v>2240</v>
      </c>
      <c r="AN109" s="24" t="s">
        <v>2291</v>
      </c>
      <c r="AO109" s="6" t="s">
        <v>2341</v>
      </c>
      <c r="AP109" s="6" t="s">
        <v>2416</v>
      </c>
      <c r="AQ109" s="107" t="s">
        <v>2455</v>
      </c>
      <c r="AR109" s="44" t="s">
        <v>2494</v>
      </c>
      <c r="AS109" s="2"/>
      <c r="AT109" s="24" t="s">
        <v>2584</v>
      </c>
      <c r="AU109" s="84" t="s">
        <v>2630</v>
      </c>
      <c r="AV109" s="13"/>
      <c r="AW109" s="24" t="s">
        <v>2733</v>
      </c>
      <c r="AX109" s="2"/>
      <c r="AY109" s="6" t="s">
        <v>2843</v>
      </c>
      <c r="AZ109" s="40" t="s">
        <v>2904</v>
      </c>
      <c r="BA109" s="6" t="s">
        <v>3068</v>
      </c>
      <c r="BB109" s="24" t="s">
        <v>2985</v>
      </c>
      <c r="BC109" s="6" t="s">
        <v>3099</v>
      </c>
    </row>
    <row r="110" spans="1:55" ht="409.6" x14ac:dyDescent="0.15">
      <c r="A110" s="5">
        <v>23</v>
      </c>
      <c r="B110" s="6" t="s">
        <v>52</v>
      </c>
      <c r="C110" s="6"/>
      <c r="D110" s="2"/>
      <c r="E110" s="6" t="s">
        <v>1075</v>
      </c>
      <c r="F110" s="24" t="s">
        <v>1205</v>
      </c>
      <c r="G110" s="24"/>
      <c r="H110" s="6" t="s">
        <v>1264</v>
      </c>
      <c r="I110" s="24" t="s">
        <v>1380</v>
      </c>
      <c r="J110" s="41" t="s">
        <v>1448</v>
      </c>
      <c r="K110" s="2"/>
      <c r="L110" s="2" t="s">
        <v>1574</v>
      </c>
      <c r="M110"/>
      <c r="N110" s="2"/>
      <c r="O110" s="6" t="s">
        <v>1738</v>
      </c>
      <c r="P110" s="19"/>
      <c r="Q110" s="24" t="s">
        <v>3163</v>
      </c>
      <c r="R110" s="24"/>
      <c r="S110" s="24" t="s">
        <v>3921</v>
      </c>
      <c r="T110" s="13"/>
      <c r="U110" s="2"/>
      <c r="V110"/>
      <c r="W110" s="44" t="s">
        <v>531</v>
      </c>
      <c r="X110" s="24" t="s">
        <v>465</v>
      </c>
      <c r="Y110" s="41" t="s">
        <v>423</v>
      </c>
      <c r="Z110" s="13"/>
      <c r="AA110" s="43" t="s">
        <v>1860</v>
      </c>
      <c r="AC110" s="24"/>
      <c r="AD110" s="6" t="s">
        <v>640</v>
      </c>
      <c r="AE110" s="24" t="s">
        <v>1932</v>
      </c>
      <c r="AG110" s="6"/>
      <c r="AH110" s="6" t="s">
        <v>2034</v>
      </c>
      <c r="AI110" s="24"/>
      <c r="AJ110" s="52" t="s">
        <v>2167</v>
      </c>
      <c r="AK110" s="6"/>
      <c r="AL110" s="13"/>
      <c r="AM110"/>
      <c r="AN110" s="13"/>
      <c r="AP110" s="2"/>
      <c r="AQ110" s="44" t="s">
        <v>2456</v>
      </c>
      <c r="AR110" s="6"/>
      <c r="AS110" s="2" t="s">
        <v>2542</v>
      </c>
      <c r="AT110" s="13"/>
      <c r="AU110" s="39" t="s">
        <v>2631</v>
      </c>
      <c r="AV110" s="13"/>
      <c r="AW110" s="24" t="s">
        <v>2733</v>
      </c>
      <c r="AX110" s="6"/>
      <c r="AY110" s="6" t="s">
        <v>2844</v>
      </c>
      <c r="BA110" s="2"/>
      <c r="BB110" s="24" t="s">
        <v>2986</v>
      </c>
      <c r="BC110" s="6"/>
    </row>
    <row r="111" spans="1:55" ht="409.6" x14ac:dyDescent="0.2">
      <c r="A111" s="5">
        <v>24</v>
      </c>
      <c r="B111" s="6" t="s">
        <v>53</v>
      </c>
      <c r="C111" s="6"/>
      <c r="D111" s="2"/>
      <c r="E111" s="6" t="s">
        <v>1076</v>
      </c>
      <c r="F111" s="24" t="s">
        <v>1206</v>
      </c>
      <c r="G111" s="24"/>
      <c r="H111" s="6" t="s">
        <v>1265</v>
      </c>
      <c r="I111" s="24" t="s">
        <v>1381</v>
      </c>
      <c r="J111" s="41" t="s">
        <v>1449</v>
      </c>
      <c r="K111" s="2"/>
      <c r="L111" s="2" t="s">
        <v>1574</v>
      </c>
      <c r="M111"/>
      <c r="N111" s="2"/>
      <c r="O111" s="6" t="s">
        <v>1738</v>
      </c>
      <c r="P111" s="19"/>
      <c r="Q111" s="24" t="s">
        <v>785</v>
      </c>
      <c r="R111" s="24"/>
      <c r="S111" s="13"/>
      <c r="T111" s="13"/>
      <c r="U111" s="2"/>
      <c r="V111"/>
      <c r="X111" s="24" t="s">
        <v>466</v>
      </c>
      <c r="Y111" s="41" t="s">
        <v>424</v>
      </c>
      <c r="Z111" s="13"/>
      <c r="AA111" s="93" t="s">
        <v>1861</v>
      </c>
      <c r="AC111" s="24"/>
      <c r="AD111" s="6" t="s">
        <v>640</v>
      </c>
      <c r="AE111" s="24"/>
      <c r="AG111" s="6"/>
      <c r="AH111" s="6" t="s">
        <v>2035</v>
      </c>
      <c r="AI111" s="24"/>
      <c r="AJ111" s="52" t="s">
        <v>2168</v>
      </c>
      <c r="AK111" s="6"/>
      <c r="AL111" s="13"/>
      <c r="AM111" s="6"/>
      <c r="AN111" s="13"/>
      <c r="AO111" s="6" t="s">
        <v>2342</v>
      </c>
      <c r="AP111" s="2"/>
      <c r="AQ111" s="6" t="s">
        <v>2457</v>
      </c>
      <c r="AR111" s="6"/>
      <c r="AS111" s="2"/>
      <c r="AT111" s="13"/>
      <c r="AU111" s="84"/>
      <c r="AV111" s="13"/>
      <c r="AW111" s="24" t="s">
        <v>2733</v>
      </c>
      <c r="AX111" s="101"/>
      <c r="AY111" s="44" t="s">
        <v>2845</v>
      </c>
      <c r="BA111" s="6" t="s">
        <v>3069</v>
      </c>
      <c r="BB111" s="24" t="s">
        <v>2987</v>
      </c>
      <c r="BC111" s="6"/>
    </row>
    <row r="112" spans="1:55" ht="409.6" x14ac:dyDescent="0.2">
      <c r="A112" s="5">
        <v>25</v>
      </c>
      <c r="B112" s="6" t="s">
        <v>54</v>
      </c>
      <c r="C112" s="6"/>
      <c r="D112" s="2"/>
      <c r="E112" s="6" t="s">
        <v>1077</v>
      </c>
      <c r="F112" s="24" t="s">
        <v>1207</v>
      </c>
      <c r="G112" s="24"/>
      <c r="H112" s="6" t="s">
        <v>1266</v>
      </c>
      <c r="I112" s="24"/>
      <c r="J112" s="41" t="s">
        <v>1450</v>
      </c>
      <c r="K112" s="2"/>
      <c r="L112" s="2"/>
      <c r="M112"/>
      <c r="N112" s="2"/>
      <c r="O112" s="6" t="s">
        <v>1738</v>
      </c>
      <c r="P112" s="19"/>
      <c r="Q112" s="2" t="s">
        <v>786</v>
      </c>
      <c r="R112" s="24"/>
      <c r="S112" s="13"/>
      <c r="T112" s="13"/>
      <c r="U112" s="2"/>
      <c r="V112"/>
      <c r="W112" s="44" t="s">
        <v>531</v>
      </c>
      <c r="X112" s="24" t="s">
        <v>467</v>
      </c>
      <c r="Y112" s="41" t="s">
        <v>425</v>
      </c>
      <c r="Z112" s="13"/>
      <c r="AA112" s="24"/>
      <c r="AC112" s="24"/>
      <c r="AD112" s="6" t="s">
        <v>640</v>
      </c>
      <c r="AE112" s="24"/>
      <c r="AG112" s="6"/>
      <c r="AH112" s="6" t="s">
        <v>2036</v>
      </c>
      <c r="AI112" s="24"/>
      <c r="AJ112" s="52" t="s">
        <v>2169</v>
      </c>
      <c r="AK112" s="6"/>
      <c r="AL112" s="13"/>
      <c r="AM112" s="101"/>
      <c r="AN112" s="13"/>
      <c r="AP112" s="2"/>
      <c r="AQ112" s="6"/>
      <c r="AR112" s="6"/>
      <c r="AS112" s="2" t="s">
        <v>2543</v>
      </c>
      <c r="AT112" s="13"/>
      <c r="AU112" s="84"/>
      <c r="AV112" s="13"/>
      <c r="AW112" s="13"/>
      <c r="AX112" s="6"/>
      <c r="AY112" s="6" t="s">
        <v>2846</v>
      </c>
      <c r="BA112" s="2"/>
      <c r="BB112" s="13"/>
      <c r="BC112" s="6"/>
    </row>
    <row r="113" spans="1:55" ht="42" x14ac:dyDescent="0.15">
      <c r="A113" s="4" t="s">
        <v>55</v>
      </c>
      <c r="B113" s="6"/>
      <c r="C113" s="6"/>
      <c r="D113" s="2"/>
      <c r="E113" s="6"/>
      <c r="F113" s="24"/>
      <c r="G113" s="24"/>
      <c r="H113" s="6"/>
      <c r="I113" s="13"/>
      <c r="K113" s="2"/>
      <c r="L113" s="2"/>
      <c r="M113"/>
      <c r="N113" s="2"/>
      <c r="O113" s="6"/>
      <c r="P113" s="19"/>
      <c r="Q113" s="24"/>
      <c r="R113" s="24"/>
      <c r="S113" s="13"/>
      <c r="T113" s="13"/>
      <c r="U113" s="2"/>
      <c r="V113"/>
      <c r="X113" s="13"/>
      <c r="Z113" s="13"/>
      <c r="AA113" s="24"/>
      <c r="AB113"/>
      <c r="AC113" s="24"/>
      <c r="AE113" s="24"/>
      <c r="AG113" s="6"/>
      <c r="AH113" s="6"/>
      <c r="AI113" s="24"/>
      <c r="AJ113" s="2"/>
      <c r="AK113" s="6"/>
      <c r="AL113" s="13"/>
      <c r="AM113"/>
      <c r="AN113" s="13"/>
      <c r="AP113" s="2"/>
      <c r="AQ113" s="6"/>
      <c r="AR113" s="6"/>
      <c r="AS113" s="2" t="s">
        <v>2542</v>
      </c>
      <c r="AT113" s="13"/>
      <c r="AU113" s="84"/>
      <c r="AV113" s="13"/>
      <c r="AW113" s="13"/>
      <c r="AX113" s="2"/>
      <c r="AY113" s="6"/>
      <c r="BA113" s="2"/>
      <c r="BB113" s="13"/>
      <c r="BC113" s="6"/>
    </row>
    <row r="114" spans="1:55" ht="409.6" thickBot="1" x14ac:dyDescent="0.25">
      <c r="A114" s="5">
        <v>26</v>
      </c>
      <c r="B114" s="6" t="s">
        <v>56</v>
      </c>
      <c r="C114" s="6"/>
      <c r="D114" s="2"/>
      <c r="E114" s="6" t="s">
        <v>1078</v>
      </c>
      <c r="F114" s="24"/>
      <c r="G114" s="24" t="s">
        <v>1166</v>
      </c>
      <c r="H114" s="6" t="s">
        <v>1267</v>
      </c>
      <c r="I114" s="24" t="s">
        <v>1382</v>
      </c>
      <c r="J114" s="6" t="s">
        <v>1451</v>
      </c>
      <c r="K114" s="2"/>
      <c r="L114" s="2" t="s">
        <v>1575</v>
      </c>
      <c r="M114" s="38" t="s">
        <v>1638</v>
      </c>
      <c r="N114" s="119" t="s">
        <v>4132</v>
      </c>
      <c r="O114" s="6" t="s">
        <v>1739</v>
      </c>
      <c r="P114" s="18" t="s">
        <v>179</v>
      </c>
      <c r="Q114" s="24" t="s">
        <v>787</v>
      </c>
      <c r="R114" s="24"/>
      <c r="S114" s="13"/>
      <c r="T114" s="13"/>
      <c r="U114" s="2" t="s">
        <v>837</v>
      </c>
      <c r="V114" s="38" t="s">
        <v>380</v>
      </c>
      <c r="X114" s="24" t="s">
        <v>468</v>
      </c>
      <c r="Y114" s="6" t="s">
        <v>4049</v>
      </c>
      <c r="Z114" s="24" t="s">
        <v>859</v>
      </c>
      <c r="AA114" s="24" t="s">
        <v>1862</v>
      </c>
      <c r="AB114" s="6" t="s">
        <v>606</v>
      </c>
      <c r="AC114" s="24" t="s">
        <v>568</v>
      </c>
      <c r="AD114" s="6" t="s">
        <v>641</v>
      </c>
      <c r="AE114" s="24" t="s">
        <v>1933</v>
      </c>
      <c r="AF114" s="40" t="s">
        <v>1979</v>
      </c>
      <c r="AG114" s="6"/>
      <c r="AH114" s="6" t="s">
        <v>2037</v>
      </c>
      <c r="AI114" s="24" t="s">
        <v>2091</v>
      </c>
      <c r="AJ114" s="2" t="s">
        <v>2170</v>
      </c>
      <c r="AK114" s="6" t="s">
        <v>675</v>
      </c>
      <c r="AL114" s="13"/>
      <c r="AM114" s="102"/>
      <c r="AN114" s="24" t="s">
        <v>2292</v>
      </c>
      <c r="AO114" s="6" t="s">
        <v>2343</v>
      </c>
      <c r="AP114" s="2"/>
      <c r="AQ114" s="6" t="s">
        <v>2458</v>
      </c>
      <c r="AR114" s="44" t="s">
        <v>2495</v>
      </c>
      <c r="AS114" s="2"/>
      <c r="AT114" s="13"/>
      <c r="AU114" s="82" t="s">
        <v>2632</v>
      </c>
      <c r="AV114" s="35" t="s">
        <v>2684</v>
      </c>
      <c r="AW114" s="13"/>
      <c r="AX114" s="101" t="s">
        <v>2799</v>
      </c>
      <c r="AY114" s="6" t="s">
        <v>2847</v>
      </c>
      <c r="AZ114" s="6" t="s">
        <v>2905</v>
      </c>
      <c r="BA114" s="6" t="s">
        <v>3070</v>
      </c>
      <c r="BB114" s="24" t="s">
        <v>2988</v>
      </c>
      <c r="BC114" s="6"/>
    </row>
    <row r="115" spans="1:55" ht="409.6" thickBot="1" x14ac:dyDescent="0.25">
      <c r="A115" s="5">
        <v>27</v>
      </c>
      <c r="B115" s="6" t="s">
        <v>72</v>
      </c>
      <c r="C115" s="6"/>
      <c r="D115" s="2"/>
      <c r="E115" s="6"/>
      <c r="F115" s="24"/>
      <c r="G115" s="24"/>
      <c r="H115" s="6" t="s">
        <v>1268</v>
      </c>
      <c r="I115" s="24"/>
      <c r="K115" s="2"/>
      <c r="L115" s="2" t="s">
        <v>1576</v>
      </c>
      <c r="M115" s="38" t="s">
        <v>1639</v>
      </c>
      <c r="N115" s="2"/>
      <c r="O115" s="6" t="s">
        <v>1740</v>
      </c>
      <c r="P115" s="10"/>
      <c r="Q115" s="24" t="s">
        <v>788</v>
      </c>
      <c r="R115" s="24"/>
      <c r="S115" s="13"/>
      <c r="T115" s="13"/>
      <c r="U115" s="2"/>
      <c r="V115" s="6" t="s">
        <v>381</v>
      </c>
      <c r="W115" s="44" t="s">
        <v>532</v>
      </c>
      <c r="X115" s="13"/>
      <c r="Y115" s="41" t="s">
        <v>426</v>
      </c>
      <c r="Z115" s="13"/>
      <c r="AA115" s="24" t="s">
        <v>1863</v>
      </c>
      <c r="AB115" s="6" t="s">
        <v>607</v>
      </c>
      <c r="AC115" s="24" t="s">
        <v>569</v>
      </c>
      <c r="AD115" s="6" t="s">
        <v>642</v>
      </c>
      <c r="AE115" s="24"/>
      <c r="AG115" s="6"/>
      <c r="AH115" s="6" t="s">
        <v>2038</v>
      </c>
      <c r="AI115" s="24" t="s">
        <v>2092</v>
      </c>
      <c r="AJ115" s="6" t="s">
        <v>4101</v>
      </c>
      <c r="AK115" s="38" t="s">
        <v>676</v>
      </c>
      <c r="AL115" s="13"/>
      <c r="AM115" s="102"/>
      <c r="AN115" s="13"/>
      <c r="AO115" s="6" t="s">
        <v>2344</v>
      </c>
      <c r="AP115" s="2"/>
      <c r="AQ115" s="6"/>
      <c r="AR115" s="6"/>
      <c r="AS115" s="2" t="s">
        <v>2543</v>
      </c>
      <c r="AT115" s="13"/>
      <c r="AU115" s="84" t="s">
        <v>2633</v>
      </c>
      <c r="AV115" s="65" t="s">
        <v>2685</v>
      </c>
      <c r="AW115" s="13"/>
      <c r="AX115" s="101" t="s">
        <v>2800</v>
      </c>
      <c r="AY115" s="44" t="s">
        <v>2847</v>
      </c>
      <c r="AZ115" s="31" t="s">
        <v>2906</v>
      </c>
      <c r="BA115" s="2"/>
      <c r="BB115" s="24" t="s">
        <v>2989</v>
      </c>
      <c r="BC115" s="6"/>
    </row>
    <row r="116" spans="1:55" ht="409.6" x14ac:dyDescent="0.15">
      <c r="A116" s="5">
        <v>28</v>
      </c>
      <c r="B116" s="6" t="s">
        <v>73</v>
      </c>
      <c r="C116" s="6"/>
      <c r="D116" s="2"/>
      <c r="E116" s="6" t="s">
        <v>1079</v>
      </c>
      <c r="F116" s="24" t="s">
        <v>1208</v>
      </c>
      <c r="G116" s="24"/>
      <c r="H116" s="6" t="s">
        <v>1269</v>
      </c>
      <c r="I116" s="24" t="s">
        <v>1383</v>
      </c>
      <c r="J116" s="6" t="s">
        <v>1452</v>
      </c>
      <c r="K116" s="2"/>
      <c r="L116" s="2" t="s">
        <v>1577</v>
      </c>
      <c r="M116"/>
      <c r="N116" s="2"/>
      <c r="O116" s="6" t="s">
        <v>1741</v>
      </c>
      <c r="P116" s="18" t="s">
        <v>180</v>
      </c>
      <c r="Q116" s="24"/>
      <c r="R116" s="24"/>
      <c r="S116" s="13"/>
      <c r="T116" s="13"/>
      <c r="U116" s="2"/>
      <c r="V116" s="6" t="s">
        <v>382</v>
      </c>
      <c r="X116" s="24" t="s">
        <v>469</v>
      </c>
      <c r="Y116" s="6" t="s">
        <v>4050</v>
      </c>
      <c r="Z116" s="13"/>
      <c r="AA116" s="24" t="s">
        <v>1864</v>
      </c>
      <c r="AC116" s="24"/>
      <c r="AE116" s="24"/>
      <c r="AG116" s="6"/>
      <c r="AH116" s="6" t="s">
        <v>2039</v>
      </c>
      <c r="AI116" s="24"/>
      <c r="AJ116" s="6" t="s">
        <v>2171</v>
      </c>
      <c r="AK116" s="6"/>
      <c r="AL116" s="13"/>
      <c r="AM116" s="6"/>
      <c r="AN116" s="13"/>
      <c r="AP116" s="2"/>
      <c r="AQ116" s="6"/>
      <c r="AR116" s="6"/>
      <c r="AS116" s="2" t="s">
        <v>2544</v>
      </c>
      <c r="AT116" s="13"/>
      <c r="AU116" s="84"/>
      <c r="AV116" s="13"/>
      <c r="AW116" s="24" t="s">
        <v>2734</v>
      </c>
      <c r="AX116" s="38"/>
      <c r="AY116" s="6"/>
      <c r="BA116" s="2"/>
      <c r="BB116" s="24" t="s">
        <v>2990</v>
      </c>
      <c r="BC116" s="6"/>
    </row>
    <row r="117" spans="1:55" ht="409.6" x14ac:dyDescent="0.15">
      <c r="A117" s="5">
        <v>29</v>
      </c>
      <c r="B117" s="6" t="s">
        <v>74</v>
      </c>
      <c r="C117" s="6"/>
      <c r="D117" s="2"/>
      <c r="E117" s="6" t="s">
        <v>1080</v>
      </c>
      <c r="F117" s="24" t="s">
        <v>1209</v>
      </c>
      <c r="G117" s="24"/>
      <c r="H117" s="6" t="s">
        <v>1270</v>
      </c>
      <c r="I117" s="24"/>
      <c r="J117" s="6" t="s">
        <v>1453</v>
      </c>
      <c r="K117" s="2"/>
      <c r="L117" s="2" t="s">
        <v>1578</v>
      </c>
      <c r="M117"/>
      <c r="N117" s="2"/>
      <c r="O117" s="6" t="s">
        <v>1742</v>
      </c>
      <c r="P117" s="18" t="s">
        <v>181</v>
      </c>
      <c r="Q117" s="24" t="s">
        <v>789</v>
      </c>
      <c r="R117" s="24" t="s">
        <v>314</v>
      </c>
      <c r="S117" s="13"/>
      <c r="T117" s="13"/>
      <c r="U117" s="2"/>
      <c r="V117" s="38" t="s">
        <v>383</v>
      </c>
      <c r="X117" s="24" t="s">
        <v>469</v>
      </c>
      <c r="Y117" s="6" t="s">
        <v>4051</v>
      </c>
      <c r="Z117" s="24" t="s">
        <v>860</v>
      </c>
      <c r="AA117" s="24" t="s">
        <v>1864</v>
      </c>
      <c r="AC117" s="24"/>
      <c r="AD117" s="6" t="s">
        <v>643</v>
      </c>
      <c r="AE117" s="24"/>
      <c r="AG117" s="6"/>
      <c r="AH117" s="6" t="s">
        <v>2040</v>
      </c>
      <c r="AI117" s="24"/>
      <c r="AJ117" s="6" t="s">
        <v>4102</v>
      </c>
      <c r="AK117" s="6"/>
      <c r="AL117" s="24" t="s">
        <v>710</v>
      </c>
      <c r="AM117" s="6"/>
      <c r="AN117" s="13"/>
      <c r="AO117" s="6" t="s">
        <v>2345</v>
      </c>
      <c r="AP117" s="2"/>
      <c r="AQ117" s="44" t="s">
        <v>2459</v>
      </c>
      <c r="AR117" s="6"/>
      <c r="AS117" s="2"/>
      <c r="AT117" s="13"/>
      <c r="AU117" s="82" t="s">
        <v>2634</v>
      </c>
      <c r="AV117" s="13"/>
      <c r="AW117" s="24" t="s">
        <v>2735</v>
      </c>
      <c r="AX117" s="38" t="s">
        <v>2801</v>
      </c>
      <c r="AY117" s="6"/>
      <c r="BA117" s="2"/>
      <c r="BB117" s="13"/>
      <c r="BC117" s="6" t="s">
        <v>3108</v>
      </c>
    </row>
    <row r="118" spans="1:55" ht="409.6" x14ac:dyDescent="0.15">
      <c r="A118" s="5">
        <v>30</v>
      </c>
      <c r="B118" s="6" t="s">
        <v>75</v>
      </c>
      <c r="C118" s="6"/>
      <c r="D118" s="2"/>
      <c r="E118" s="6"/>
      <c r="F118" s="24"/>
      <c r="G118" s="24"/>
      <c r="H118" s="6" t="s">
        <v>1271</v>
      </c>
      <c r="I118" s="24"/>
      <c r="J118" s="40" t="s">
        <v>1454</v>
      </c>
      <c r="K118" s="2"/>
      <c r="L118" s="2"/>
      <c r="M118"/>
      <c r="N118" s="2"/>
      <c r="O118" s="6" t="s">
        <v>1743</v>
      </c>
      <c r="P118" s="10"/>
      <c r="Q118" s="24" t="s">
        <v>790</v>
      </c>
      <c r="R118" s="24"/>
      <c r="S118" s="13"/>
      <c r="T118" s="13"/>
      <c r="U118" s="2"/>
      <c r="V118" s="38" t="s">
        <v>384</v>
      </c>
      <c r="X118" s="24" t="s">
        <v>470</v>
      </c>
      <c r="Y118" s="6"/>
      <c r="Z118" s="13"/>
      <c r="AA118" s="24"/>
      <c r="AB118" s="6" t="s">
        <v>608</v>
      </c>
      <c r="AC118" s="24"/>
      <c r="AE118" s="24"/>
      <c r="AG118" s="6"/>
      <c r="AH118" s="6"/>
      <c r="AI118" s="24"/>
      <c r="AJ118" s="6"/>
      <c r="AK118" s="6"/>
      <c r="AL118" s="13"/>
      <c r="AM118" s="6"/>
      <c r="AN118" s="13"/>
      <c r="AP118" s="2"/>
      <c r="AQ118" s="6"/>
      <c r="AR118" s="6"/>
      <c r="AS118" s="2" t="s">
        <v>2543</v>
      </c>
      <c r="AT118" s="13"/>
      <c r="AU118" s="82" t="s">
        <v>2635</v>
      </c>
      <c r="AV118" s="13"/>
      <c r="AW118" s="13"/>
      <c r="AX118" s="38"/>
      <c r="AY118" s="6"/>
      <c r="BA118" s="2"/>
      <c r="BB118" s="13"/>
      <c r="BC118" s="6" t="s">
        <v>3109</v>
      </c>
    </row>
    <row r="119" spans="1:55" ht="409.6" x14ac:dyDescent="0.15">
      <c r="A119" s="5">
        <v>31</v>
      </c>
      <c r="B119" s="6" t="s">
        <v>60</v>
      </c>
      <c r="C119" s="6"/>
      <c r="D119" s="2"/>
      <c r="E119" s="6"/>
      <c r="F119" s="24"/>
      <c r="G119" s="24"/>
      <c r="H119" s="6" t="s">
        <v>1272</v>
      </c>
      <c r="I119" s="24"/>
      <c r="J119" s="40" t="s">
        <v>1455</v>
      </c>
      <c r="K119" s="38" t="s">
        <v>1527</v>
      </c>
      <c r="L119" s="2" t="s">
        <v>1579</v>
      </c>
      <c r="M119"/>
      <c r="N119" s="2"/>
      <c r="O119" s="10"/>
      <c r="P119" s="10"/>
      <c r="Q119" s="24" t="s">
        <v>791</v>
      </c>
      <c r="R119" s="2" t="s">
        <v>315</v>
      </c>
      <c r="S119" s="24" t="s">
        <v>3922</v>
      </c>
      <c r="T119" s="13"/>
      <c r="U119" s="2"/>
      <c r="V119"/>
      <c r="X119" s="24" t="s">
        <v>471</v>
      </c>
      <c r="Y119" s="6" t="s">
        <v>427</v>
      </c>
      <c r="Z119" s="13"/>
      <c r="AA119" s="24"/>
      <c r="AB119" s="2" t="s">
        <v>609</v>
      </c>
      <c r="AC119" s="24"/>
      <c r="AE119" s="24"/>
      <c r="AG119" s="6"/>
      <c r="AH119" s="6" t="s">
        <v>2041</v>
      </c>
      <c r="AI119" s="24" t="s">
        <v>2093</v>
      </c>
      <c r="AJ119" s="6" t="s">
        <v>4103</v>
      </c>
      <c r="AK119" s="6"/>
      <c r="AL119" s="13"/>
      <c r="AM119" s="6"/>
      <c r="AN119" s="13"/>
      <c r="AP119" s="2"/>
      <c r="AQ119" s="6"/>
      <c r="AR119" s="6"/>
      <c r="AS119" s="2" t="s">
        <v>2545</v>
      </c>
      <c r="AT119" s="13"/>
      <c r="AU119" s="84"/>
      <c r="AV119" s="13"/>
      <c r="AW119" s="13"/>
      <c r="AX119" s="6"/>
      <c r="AY119" s="6" t="s">
        <v>2848</v>
      </c>
      <c r="AZ119" s="31" t="s">
        <v>2907</v>
      </c>
      <c r="BA119" s="2"/>
      <c r="BB119" s="13"/>
      <c r="BC119" s="6"/>
    </row>
    <row r="120" spans="1:55" ht="409.6" x14ac:dyDescent="0.15">
      <c r="A120" s="5">
        <v>32</v>
      </c>
      <c r="B120" s="6" t="s">
        <v>61</v>
      </c>
      <c r="C120" s="6"/>
      <c r="D120" s="2"/>
      <c r="E120" s="6" t="s">
        <v>1081</v>
      </c>
      <c r="F120" s="24" t="s">
        <v>1210</v>
      </c>
      <c r="G120" s="24" t="s">
        <v>1167</v>
      </c>
      <c r="H120" s="6"/>
      <c r="I120" s="24"/>
      <c r="J120" s="40" t="s">
        <v>1456</v>
      </c>
      <c r="K120" s="2"/>
      <c r="L120" s="2" t="s">
        <v>1580</v>
      </c>
      <c r="M120"/>
      <c r="N120" s="2"/>
      <c r="O120" s="6" t="s">
        <v>1744</v>
      </c>
      <c r="P120" s="10"/>
      <c r="Q120" s="24"/>
      <c r="R120" s="24"/>
      <c r="S120" s="24" t="s">
        <v>3923</v>
      </c>
      <c r="T120" s="13"/>
      <c r="U120" s="2" t="s">
        <v>838</v>
      </c>
      <c r="V120"/>
      <c r="X120" s="24" t="s">
        <v>472</v>
      </c>
      <c r="Y120" s="6" t="s">
        <v>428</v>
      </c>
      <c r="Z120" s="13"/>
      <c r="AA120" s="24"/>
      <c r="AC120" s="24"/>
      <c r="AE120" s="24" t="s">
        <v>1934</v>
      </c>
      <c r="AG120" s="6"/>
      <c r="AH120" s="6" t="s">
        <v>2042</v>
      </c>
      <c r="AI120" s="24"/>
      <c r="AJ120" s="2"/>
      <c r="AK120" s="6"/>
      <c r="AL120" s="24" t="s">
        <v>711</v>
      </c>
      <c r="AM120" s="6"/>
      <c r="AN120" s="13"/>
      <c r="AO120" s="6" t="s">
        <v>2346</v>
      </c>
      <c r="AP120" s="2"/>
      <c r="AQ120" s="6" t="s">
        <v>2460</v>
      </c>
      <c r="AR120" s="6"/>
      <c r="AS120" s="2"/>
      <c r="AT120" s="13"/>
      <c r="AU120" s="84"/>
      <c r="AV120" s="13"/>
      <c r="AW120" s="24" t="s">
        <v>2736</v>
      </c>
      <c r="AX120" s="6"/>
      <c r="AY120" s="6"/>
      <c r="AZ120" s="6" t="s">
        <v>2908</v>
      </c>
      <c r="BA120" s="6" t="s">
        <v>3071</v>
      </c>
      <c r="BB120" s="24" t="s">
        <v>2991</v>
      </c>
      <c r="BC120" s="6"/>
    </row>
    <row r="121" spans="1:55" ht="409.6" x14ac:dyDescent="0.2">
      <c r="A121" s="5">
        <v>33</v>
      </c>
      <c r="B121" s="6" t="s">
        <v>62</v>
      </c>
      <c r="C121" s="6"/>
      <c r="D121" s="2"/>
      <c r="E121" s="6"/>
      <c r="F121" s="24" t="s">
        <v>1211</v>
      </c>
      <c r="G121" s="24" t="s">
        <v>1168</v>
      </c>
      <c r="H121" s="6" t="s">
        <v>1273</v>
      </c>
      <c r="I121" s="24"/>
      <c r="J121" s="40" t="s">
        <v>1457</v>
      </c>
      <c r="K121" s="2"/>
      <c r="L121" s="2" t="s">
        <v>1581</v>
      </c>
      <c r="M121"/>
      <c r="N121" s="119" t="s">
        <v>4133</v>
      </c>
      <c r="O121" s="6" t="s">
        <v>1745</v>
      </c>
      <c r="P121" s="18" t="s">
        <v>182</v>
      </c>
      <c r="Q121" s="13"/>
      <c r="R121" s="24"/>
      <c r="S121" s="13"/>
      <c r="T121" s="13"/>
      <c r="U121" s="2"/>
      <c r="V121"/>
      <c r="W121" s="44" t="s">
        <v>533</v>
      </c>
      <c r="X121" s="24" t="s">
        <v>473</v>
      </c>
      <c r="Y121" s="6" t="s">
        <v>4052</v>
      </c>
      <c r="Z121" s="24" t="s">
        <v>861</v>
      </c>
      <c r="AA121" s="24"/>
      <c r="AC121" s="24"/>
      <c r="AE121" s="24"/>
      <c r="AG121" s="6"/>
      <c r="AH121" s="6" t="s">
        <v>2043</v>
      </c>
      <c r="AI121" s="24"/>
      <c r="AJ121" s="6" t="s">
        <v>4104</v>
      </c>
      <c r="AK121" s="6"/>
      <c r="AL121" s="24" t="s">
        <v>712</v>
      </c>
      <c r="AM121" s="6"/>
      <c r="AN121" s="13"/>
      <c r="AP121" s="2"/>
      <c r="AQ121" s="6"/>
      <c r="AR121" s="6"/>
      <c r="AS121" s="2" t="s">
        <v>2546</v>
      </c>
      <c r="AT121" s="13"/>
      <c r="AU121" s="84"/>
      <c r="AV121" s="13"/>
      <c r="AW121" s="24" t="s">
        <v>2737</v>
      </c>
      <c r="AX121" s="101" t="s">
        <v>2802</v>
      </c>
      <c r="AY121" s="6" t="s">
        <v>2849</v>
      </c>
      <c r="BA121" s="2"/>
      <c r="BB121" s="13"/>
      <c r="BC121" s="6"/>
    </row>
    <row r="122" spans="1:55" ht="409.6" x14ac:dyDescent="0.15">
      <c r="A122" s="5">
        <v>34</v>
      </c>
      <c r="B122" s="6" t="s">
        <v>63</v>
      </c>
      <c r="C122" s="6"/>
      <c r="D122" s="2"/>
      <c r="E122" s="6"/>
      <c r="F122" s="24"/>
      <c r="G122" s="24"/>
      <c r="H122" s="6" t="s">
        <v>1274</v>
      </c>
      <c r="I122" s="24"/>
      <c r="K122" s="2"/>
      <c r="L122" s="2" t="s">
        <v>1582</v>
      </c>
      <c r="M122"/>
      <c r="N122" s="119" t="s">
        <v>1684</v>
      </c>
      <c r="O122" s="6" t="s">
        <v>3906</v>
      </c>
      <c r="P122" s="10"/>
      <c r="Q122" s="31" t="s">
        <v>4162</v>
      </c>
      <c r="R122" s="24"/>
      <c r="S122" s="13"/>
      <c r="T122" s="24" t="s">
        <v>339</v>
      </c>
      <c r="U122" s="2"/>
      <c r="V122"/>
      <c r="X122" s="13"/>
      <c r="Y122" s="6"/>
      <c r="Z122" s="13"/>
      <c r="AA122" s="24"/>
      <c r="AC122" s="24"/>
      <c r="AD122" s="6" t="s">
        <v>4161</v>
      </c>
      <c r="AE122" s="24"/>
      <c r="AG122" s="6"/>
      <c r="AH122" s="6"/>
      <c r="AI122" s="24"/>
      <c r="AJ122" s="2"/>
      <c r="AK122" s="6"/>
      <c r="AL122" s="13"/>
      <c r="AM122"/>
      <c r="AN122" s="13"/>
      <c r="AP122" s="2"/>
      <c r="AQ122" s="6"/>
      <c r="AR122" s="6"/>
      <c r="AS122" s="2"/>
      <c r="AT122" s="13"/>
      <c r="AU122" s="84"/>
      <c r="AV122" s="13"/>
      <c r="AW122" s="13"/>
      <c r="AX122" s="6"/>
      <c r="AY122" s="6"/>
      <c r="BA122" s="2"/>
      <c r="BB122" s="13"/>
      <c r="BC122" s="6"/>
    </row>
    <row r="123" spans="1:55" ht="409.6" x14ac:dyDescent="0.15">
      <c r="A123" s="5">
        <v>35</v>
      </c>
      <c r="B123" s="6" t="s">
        <v>81</v>
      </c>
      <c r="C123" s="6"/>
      <c r="D123" s="2"/>
      <c r="E123" s="6"/>
      <c r="F123" s="2" t="s">
        <v>3155</v>
      </c>
      <c r="G123" s="24"/>
      <c r="H123" s="6" t="s">
        <v>1274</v>
      </c>
      <c r="I123" s="24"/>
      <c r="K123" s="2"/>
      <c r="L123" s="2"/>
      <c r="M123"/>
      <c r="N123" s="119" t="s">
        <v>4134</v>
      </c>
      <c r="O123" s="6" t="s">
        <v>3907</v>
      </c>
      <c r="P123" s="10"/>
      <c r="Q123" s="31" t="s">
        <v>4162</v>
      </c>
      <c r="R123" s="24"/>
      <c r="S123" s="13"/>
      <c r="T123" s="13"/>
      <c r="U123" s="2"/>
      <c r="V123"/>
      <c r="X123" s="31" t="s">
        <v>4163</v>
      </c>
      <c r="Y123" s="6" t="s">
        <v>4053</v>
      </c>
      <c r="Z123" s="13"/>
      <c r="AA123" s="24"/>
      <c r="AC123" s="24"/>
      <c r="AD123" s="6"/>
      <c r="AE123" s="24"/>
      <c r="AG123" s="6"/>
      <c r="AH123" s="6"/>
      <c r="AI123" s="24"/>
      <c r="AJ123" s="67" t="s">
        <v>4105</v>
      </c>
      <c r="AK123" s="6"/>
      <c r="AL123" s="13"/>
      <c r="AM123" s="6" t="s">
        <v>4164</v>
      </c>
      <c r="AN123" s="13"/>
      <c r="AP123" s="6" t="s">
        <v>4139</v>
      </c>
      <c r="AQ123" s="6"/>
      <c r="AR123" s="6"/>
      <c r="AS123" s="2"/>
      <c r="AT123" s="13"/>
      <c r="AU123" s="84"/>
      <c r="AV123" s="13"/>
      <c r="AW123" s="13"/>
      <c r="AX123" s="6"/>
      <c r="AY123" s="6"/>
      <c r="AZ123" s="6" t="s">
        <v>2909</v>
      </c>
      <c r="BA123" s="2"/>
      <c r="BB123" s="31" t="s">
        <v>4165</v>
      </c>
      <c r="BC123" s="6"/>
    </row>
    <row r="124" spans="1:55" ht="84" x14ac:dyDescent="0.15">
      <c r="A124" s="4" t="s">
        <v>82</v>
      </c>
      <c r="B124" s="6"/>
      <c r="C124" s="6"/>
      <c r="D124" s="2"/>
      <c r="E124" s="6"/>
      <c r="F124" s="24"/>
      <c r="G124" s="24"/>
      <c r="H124" s="6"/>
      <c r="I124" s="13"/>
      <c r="K124" s="2"/>
      <c r="L124" s="2"/>
      <c r="M124"/>
      <c r="N124"/>
      <c r="O124" s="6"/>
      <c r="P124" s="10"/>
      <c r="Q124" s="24"/>
      <c r="R124" s="24"/>
      <c r="S124" s="13"/>
      <c r="T124" s="13"/>
      <c r="U124" s="2"/>
      <c r="V124"/>
      <c r="X124" s="13"/>
      <c r="Y124" s="6"/>
      <c r="Z124" s="13"/>
      <c r="AA124" s="24"/>
      <c r="AB124"/>
      <c r="AC124" s="24"/>
      <c r="AD124" s="6" t="s">
        <v>4157</v>
      </c>
      <c r="AE124" s="24"/>
      <c r="AG124" s="6"/>
      <c r="AH124" s="6"/>
      <c r="AI124" s="24"/>
      <c r="AJ124" s="2"/>
      <c r="AK124" s="6"/>
      <c r="AL124" s="13"/>
      <c r="AM124"/>
      <c r="AN124" s="13"/>
      <c r="AP124" s="2"/>
      <c r="AQ124" s="6"/>
      <c r="AR124" s="6"/>
      <c r="AS124" s="2"/>
      <c r="AT124" s="13"/>
      <c r="AU124" s="84"/>
      <c r="AV124" s="13"/>
      <c r="AW124" s="13"/>
      <c r="AX124" s="2"/>
      <c r="AY124" s="6"/>
      <c r="BA124" s="2"/>
      <c r="BB124" s="13"/>
      <c r="BC124" s="6"/>
    </row>
    <row r="125" spans="1:55" ht="409.6" x14ac:dyDescent="0.2">
      <c r="A125" s="5">
        <v>36</v>
      </c>
      <c r="B125" s="6" t="s">
        <v>71</v>
      </c>
      <c r="C125" s="6"/>
      <c r="D125" s="2"/>
      <c r="E125" s="6" t="s">
        <v>1082</v>
      </c>
      <c r="F125" s="24" t="s">
        <v>1209</v>
      </c>
      <c r="G125" s="24"/>
      <c r="H125" s="6" t="s">
        <v>1275</v>
      </c>
      <c r="I125" s="24" t="s">
        <v>1384</v>
      </c>
      <c r="J125" s="6" t="s">
        <v>1458</v>
      </c>
      <c r="K125" s="6" t="s">
        <v>1528</v>
      </c>
      <c r="L125" s="2" t="s">
        <v>1583</v>
      </c>
      <c r="M125" s="79" t="s">
        <v>1640</v>
      </c>
      <c r="N125" s="119" t="s">
        <v>1685</v>
      </c>
      <c r="O125" s="6" t="s">
        <v>1746</v>
      </c>
      <c r="P125" s="10"/>
      <c r="Q125" s="24" t="s">
        <v>792</v>
      </c>
      <c r="R125" s="32" t="s">
        <v>316</v>
      </c>
      <c r="S125" s="24" t="s">
        <v>3924</v>
      </c>
      <c r="T125" s="24" t="s">
        <v>340</v>
      </c>
      <c r="U125" s="2" t="s">
        <v>839</v>
      </c>
      <c r="V125" s="38" t="s">
        <v>385</v>
      </c>
      <c r="W125" s="5" t="s">
        <v>534</v>
      </c>
      <c r="X125" s="24" t="s">
        <v>474</v>
      </c>
      <c r="Y125" s="6" t="s">
        <v>429</v>
      </c>
      <c r="Z125" s="13" t="s">
        <v>862</v>
      </c>
      <c r="AA125" s="24" t="s">
        <v>1865</v>
      </c>
      <c r="AB125" s="51" t="s">
        <v>610</v>
      </c>
      <c r="AC125" s="24" t="s">
        <v>570</v>
      </c>
      <c r="AD125" s="6"/>
      <c r="AE125" s="24" t="s">
        <v>1935</v>
      </c>
      <c r="AF125" s="38" t="s">
        <v>1980</v>
      </c>
      <c r="AG125" s="53" t="s">
        <v>737</v>
      </c>
      <c r="AH125" s="6" t="s">
        <v>2044</v>
      </c>
      <c r="AI125" s="24" t="s">
        <v>2094</v>
      </c>
      <c r="AJ125" s="6" t="s">
        <v>2172</v>
      </c>
      <c r="AK125" s="6" t="s">
        <v>677</v>
      </c>
      <c r="AL125" s="24" t="s">
        <v>713</v>
      </c>
      <c r="AM125" s="6" t="s">
        <v>2241</v>
      </c>
      <c r="AN125" s="13" t="s">
        <v>2293</v>
      </c>
      <c r="AO125" s="6" t="s">
        <v>2347</v>
      </c>
      <c r="AP125" s="6" t="s">
        <v>2417</v>
      </c>
      <c r="AQ125" s="6" t="s">
        <v>2461</v>
      </c>
      <c r="AR125" s="6"/>
      <c r="AS125" s="2"/>
      <c r="AT125" s="24" t="s">
        <v>2585</v>
      </c>
      <c r="AU125" s="84" t="s">
        <v>2636</v>
      </c>
      <c r="AV125" s="13"/>
      <c r="AW125" s="24" t="s">
        <v>2738</v>
      </c>
      <c r="AX125" s="6" t="s">
        <v>2803</v>
      </c>
      <c r="AY125" s="6" t="s">
        <v>2850</v>
      </c>
      <c r="AZ125" s="6" t="s">
        <v>2910</v>
      </c>
      <c r="BA125" s="38" t="s">
        <v>3072</v>
      </c>
      <c r="BB125" s="24" t="s">
        <v>2992</v>
      </c>
      <c r="BC125" s="6" t="s">
        <v>3110</v>
      </c>
    </row>
    <row r="126" spans="1:55" ht="332" x14ac:dyDescent="0.15">
      <c r="A126" s="5">
        <v>37</v>
      </c>
      <c r="B126" s="6" t="s">
        <v>68</v>
      </c>
      <c r="C126" s="6"/>
      <c r="D126" s="2"/>
      <c r="E126" s="6" t="s">
        <v>1083</v>
      </c>
      <c r="F126" s="24" t="s">
        <v>1169</v>
      </c>
      <c r="G126" s="24" t="s">
        <v>1169</v>
      </c>
      <c r="H126" s="6" t="s">
        <v>1276</v>
      </c>
      <c r="I126" s="24" t="s">
        <v>341</v>
      </c>
      <c r="J126" s="6" t="s">
        <v>1459</v>
      </c>
      <c r="K126" s="6" t="s">
        <v>1529</v>
      </c>
      <c r="L126" s="2" t="s">
        <v>1584</v>
      </c>
      <c r="M126" s="38" t="s">
        <v>1641</v>
      </c>
      <c r="N126" s="119" t="s">
        <v>1685</v>
      </c>
      <c r="O126" s="6" t="s">
        <v>1747</v>
      </c>
      <c r="P126" s="10"/>
      <c r="Q126" s="24" t="s">
        <v>793</v>
      </c>
      <c r="R126" s="32" t="s">
        <v>316</v>
      </c>
      <c r="S126" s="24" t="s">
        <v>3925</v>
      </c>
      <c r="T126" s="24" t="s">
        <v>341</v>
      </c>
      <c r="U126" s="2"/>
      <c r="V126" s="38" t="s">
        <v>386</v>
      </c>
      <c r="X126" s="24" t="s">
        <v>475</v>
      </c>
      <c r="Y126" s="6" t="s">
        <v>430</v>
      </c>
      <c r="Z126" s="13" t="s">
        <v>862</v>
      </c>
      <c r="AA126" s="24" t="s">
        <v>1866</v>
      </c>
      <c r="AB126" s="6" t="s">
        <v>611</v>
      </c>
      <c r="AC126" s="24" t="s">
        <v>571</v>
      </c>
      <c r="AD126" s="6" t="s">
        <v>4158</v>
      </c>
      <c r="AE126" s="24" t="s">
        <v>1935</v>
      </c>
      <c r="AF126" s="38" t="s">
        <v>1980</v>
      </c>
      <c r="AG126" s="6" t="s">
        <v>571</v>
      </c>
      <c r="AH126" s="6" t="s">
        <v>571</v>
      </c>
      <c r="AI126" s="24" t="s">
        <v>2094</v>
      </c>
      <c r="AJ126" s="6" t="s">
        <v>2173</v>
      </c>
      <c r="AK126" s="6" t="s">
        <v>678</v>
      </c>
      <c r="AL126" s="24" t="s">
        <v>714</v>
      </c>
      <c r="AM126" s="6"/>
      <c r="AN126" s="35" t="s">
        <v>2294</v>
      </c>
      <c r="AO126" s="6" t="s">
        <v>2348</v>
      </c>
      <c r="AP126" s="6" t="s">
        <v>2418</v>
      </c>
      <c r="AQ126" s="6" t="s">
        <v>2462</v>
      </c>
      <c r="AR126" s="6"/>
      <c r="AS126" s="2"/>
      <c r="AT126" s="24" t="s">
        <v>2586</v>
      </c>
      <c r="AU126" s="84" t="s">
        <v>678</v>
      </c>
      <c r="AV126" s="24" t="s">
        <v>2686</v>
      </c>
      <c r="AW126" s="24" t="s">
        <v>2739</v>
      </c>
      <c r="AX126" s="2" t="s">
        <v>2294</v>
      </c>
      <c r="AY126" s="6" t="s">
        <v>2851</v>
      </c>
      <c r="AZ126" s="40" t="s">
        <v>2911</v>
      </c>
      <c r="BA126" s="6" t="s">
        <v>2418</v>
      </c>
      <c r="BB126" s="24" t="s">
        <v>2992</v>
      </c>
      <c r="BC126" s="6" t="s">
        <v>3111</v>
      </c>
    </row>
    <row r="127" spans="1:55" ht="409.6" thickBot="1" x14ac:dyDescent="0.2">
      <c r="A127" s="5">
        <v>38</v>
      </c>
      <c r="B127" s="6" t="s">
        <v>69</v>
      </c>
      <c r="C127" s="6"/>
      <c r="D127" s="2" t="s">
        <v>1130</v>
      </c>
      <c r="E127" s="6"/>
      <c r="F127" s="24"/>
      <c r="G127" s="24"/>
      <c r="H127" s="6"/>
      <c r="I127" s="24" t="s">
        <v>1385</v>
      </c>
      <c r="K127" s="2"/>
      <c r="L127" s="2"/>
      <c r="M127" s="80"/>
      <c r="N127" s="119" t="s">
        <v>4135</v>
      </c>
      <c r="O127" s="6" t="s">
        <v>1748</v>
      </c>
      <c r="P127" s="10"/>
      <c r="Q127" s="13"/>
      <c r="R127" s="24"/>
      <c r="S127" s="24" t="s">
        <v>1820</v>
      </c>
      <c r="T127" s="13"/>
      <c r="U127" s="2"/>
      <c r="V127" s="6" t="s">
        <v>387</v>
      </c>
      <c r="X127" s="13"/>
      <c r="Z127" s="24" t="s">
        <v>863</v>
      </c>
      <c r="AA127" s="24" t="s">
        <v>1867</v>
      </c>
      <c r="AC127" s="24"/>
      <c r="AD127" s="6"/>
      <c r="AE127" s="24"/>
      <c r="AG127" s="6" t="s">
        <v>738</v>
      </c>
      <c r="AH127" s="6"/>
      <c r="AI127" s="24"/>
      <c r="AJ127" s="6" t="s">
        <v>4106</v>
      </c>
      <c r="AK127" s="6"/>
      <c r="AL127" s="24" t="s">
        <v>715</v>
      </c>
      <c r="AM127" s="6"/>
      <c r="AN127" s="13"/>
      <c r="AP127" s="2"/>
      <c r="AQ127" s="6"/>
      <c r="AR127" s="6"/>
      <c r="AS127" s="2" t="s">
        <v>2547</v>
      </c>
      <c r="AT127" s="13"/>
      <c r="AU127" s="84"/>
      <c r="AV127" s="13"/>
      <c r="AW127" s="13"/>
      <c r="AX127" s="6"/>
      <c r="AY127" s="6"/>
      <c r="AZ127" s="6" t="s">
        <v>2912</v>
      </c>
      <c r="BA127" s="2"/>
      <c r="BB127" s="24" t="s">
        <v>2993</v>
      </c>
      <c r="BC127" s="6"/>
    </row>
    <row r="128" spans="1:55" ht="409.6" thickBot="1" x14ac:dyDescent="0.2">
      <c r="A128" s="5">
        <v>39</v>
      </c>
      <c r="B128" s="6" t="s">
        <v>70</v>
      </c>
      <c r="C128" s="6"/>
      <c r="D128" s="2"/>
      <c r="E128" s="6" t="s">
        <v>1084</v>
      </c>
      <c r="F128" s="24"/>
      <c r="G128" s="24" t="s">
        <v>1170</v>
      </c>
      <c r="H128" s="6" t="s">
        <v>1277</v>
      </c>
      <c r="I128" s="24"/>
      <c r="J128" s="6" t="s">
        <v>1460</v>
      </c>
      <c r="K128" s="6" t="s">
        <v>1530</v>
      </c>
      <c r="L128" s="2" t="s">
        <v>1585</v>
      </c>
      <c r="M128" s="80"/>
      <c r="N128" s="119" t="s">
        <v>4136</v>
      </c>
      <c r="O128" s="6" t="s">
        <v>1749</v>
      </c>
      <c r="P128" s="10"/>
      <c r="Q128" s="24" t="s">
        <v>794</v>
      </c>
      <c r="R128" s="35" t="s">
        <v>317</v>
      </c>
      <c r="S128" s="24" t="s">
        <v>1821</v>
      </c>
      <c r="T128" s="24" t="s">
        <v>342</v>
      </c>
      <c r="U128" s="2" t="s">
        <v>839</v>
      </c>
      <c r="V128" s="2" t="s">
        <v>388</v>
      </c>
      <c r="X128" s="24" t="s">
        <v>476</v>
      </c>
      <c r="Y128" s="6" t="s">
        <v>431</v>
      </c>
      <c r="Z128" s="24" t="s">
        <v>862</v>
      </c>
      <c r="AA128" s="24"/>
      <c r="AB128" s="6" t="s">
        <v>612</v>
      </c>
      <c r="AC128" s="24" t="s">
        <v>572</v>
      </c>
      <c r="AD128" s="6" t="s">
        <v>4159</v>
      </c>
      <c r="AE128" s="24"/>
      <c r="AF128" s="40" t="s">
        <v>1981</v>
      </c>
      <c r="AG128" s="6" t="s">
        <v>739</v>
      </c>
      <c r="AH128" s="6" t="s">
        <v>2045</v>
      </c>
      <c r="AI128" s="24"/>
      <c r="AJ128" s="6" t="s">
        <v>4107</v>
      </c>
      <c r="AK128" s="6" t="s">
        <v>677</v>
      </c>
      <c r="AL128" s="24" t="s">
        <v>713</v>
      </c>
      <c r="AM128" s="6" t="s">
        <v>2242</v>
      </c>
      <c r="AN128" s="35" t="s">
        <v>2295</v>
      </c>
      <c r="AO128" s="6" t="s">
        <v>2349</v>
      </c>
      <c r="AP128" s="6" t="s">
        <v>2419</v>
      </c>
      <c r="AQ128" s="6"/>
      <c r="AR128" s="6"/>
      <c r="AS128" s="2"/>
      <c r="AT128" s="13"/>
      <c r="AU128" s="39" t="s">
        <v>2636</v>
      </c>
      <c r="AV128" s="13"/>
      <c r="AW128" s="24" t="s">
        <v>2740</v>
      </c>
      <c r="AX128" s="6" t="s">
        <v>2804</v>
      </c>
      <c r="AY128" s="6" t="s">
        <v>2852</v>
      </c>
      <c r="AZ128" s="40" t="s">
        <v>2913</v>
      </c>
      <c r="BA128" s="6" t="s">
        <v>3073</v>
      </c>
      <c r="BB128" s="24" t="s">
        <v>2994</v>
      </c>
      <c r="BC128" s="6" t="s">
        <v>3112</v>
      </c>
    </row>
    <row r="129" spans="1:55" ht="409.6" x14ac:dyDescent="0.15">
      <c r="A129" s="5">
        <v>40</v>
      </c>
      <c r="B129" s="6" t="s">
        <v>95</v>
      </c>
      <c r="C129" s="6"/>
      <c r="D129" s="2"/>
      <c r="E129" s="6"/>
      <c r="F129" s="24"/>
      <c r="G129" s="24"/>
      <c r="H129" s="6" t="s">
        <v>1278</v>
      </c>
      <c r="I129" s="24"/>
      <c r="J129" s="6" t="s">
        <v>1461</v>
      </c>
      <c r="K129" s="6" t="s">
        <v>1531</v>
      </c>
      <c r="L129" s="2" t="s">
        <v>1586</v>
      </c>
      <c r="M129"/>
      <c r="N129"/>
      <c r="O129" s="6" t="s">
        <v>1750</v>
      </c>
      <c r="P129" s="10"/>
      <c r="Q129" s="24" t="s">
        <v>795</v>
      </c>
      <c r="R129" s="24"/>
      <c r="S129" s="13"/>
      <c r="T129" s="13"/>
      <c r="U129" s="2"/>
      <c r="V129"/>
      <c r="X129" s="43" t="s">
        <v>477</v>
      </c>
      <c r="Y129" s="6" t="s">
        <v>432</v>
      </c>
      <c r="Z129" s="13"/>
      <c r="AA129" s="24"/>
      <c r="AC129" s="24"/>
      <c r="AD129" s="6"/>
      <c r="AE129" s="24"/>
      <c r="AG129" s="6"/>
      <c r="AH129" s="6" t="s">
        <v>2046</v>
      </c>
      <c r="AI129" s="24"/>
      <c r="AJ129" s="2"/>
      <c r="AK129" s="6"/>
      <c r="AL129" s="13"/>
      <c r="AM129" s="6"/>
      <c r="AN129" s="13"/>
      <c r="AP129" s="2"/>
      <c r="AQ129" s="6" t="s">
        <v>2463</v>
      </c>
      <c r="AR129" s="6"/>
      <c r="AS129" s="2" t="s">
        <v>2548</v>
      </c>
      <c r="AT129" s="13"/>
      <c r="AU129" s="84"/>
      <c r="AV129" s="13"/>
      <c r="AW129" s="13"/>
      <c r="AX129" s="6"/>
      <c r="AY129" s="6"/>
      <c r="BA129" s="2"/>
      <c r="BB129" s="13"/>
      <c r="BC129" s="6"/>
    </row>
    <row r="130" spans="1:55" ht="371" x14ac:dyDescent="0.15">
      <c r="A130" s="5">
        <v>41</v>
      </c>
      <c r="B130" s="6" t="s">
        <v>96</v>
      </c>
      <c r="C130" s="6"/>
      <c r="D130" s="2"/>
      <c r="E130" s="6" t="s">
        <v>1085</v>
      </c>
      <c r="F130" s="24" t="s">
        <v>1212</v>
      </c>
      <c r="G130" s="24"/>
      <c r="H130" s="6" t="s">
        <v>1279</v>
      </c>
      <c r="I130" s="24" t="s">
        <v>1386</v>
      </c>
      <c r="J130" s="6" t="s">
        <v>1462</v>
      </c>
      <c r="K130" s="38" t="s">
        <v>1532</v>
      </c>
      <c r="L130" s="2" t="s">
        <v>1587</v>
      </c>
      <c r="M130" s="38" t="s">
        <v>1642</v>
      </c>
      <c r="N130"/>
      <c r="O130" s="10"/>
      <c r="P130" s="10"/>
      <c r="Q130" s="2" t="s">
        <v>796</v>
      </c>
      <c r="R130" s="24"/>
      <c r="S130" s="13"/>
      <c r="T130" s="13"/>
      <c r="U130" s="2" t="s">
        <v>840</v>
      </c>
      <c r="V130"/>
      <c r="X130" s="24" t="s">
        <v>478</v>
      </c>
      <c r="Y130" s="6" t="s">
        <v>433</v>
      </c>
      <c r="Z130" s="13"/>
      <c r="AA130" s="24" t="s">
        <v>1862</v>
      </c>
      <c r="AB130" s="6" t="s">
        <v>613</v>
      </c>
      <c r="AC130" s="24"/>
      <c r="AD130" s="6" t="s">
        <v>4160</v>
      </c>
      <c r="AE130" s="24"/>
      <c r="AF130" s="39" t="s">
        <v>1982</v>
      </c>
      <c r="AG130" s="6"/>
      <c r="AH130" s="6" t="s">
        <v>2047</v>
      </c>
      <c r="AI130" s="24" t="s">
        <v>2089</v>
      </c>
      <c r="AJ130" s="2" t="s">
        <v>2174</v>
      </c>
      <c r="AK130" s="6" t="s">
        <v>679</v>
      </c>
      <c r="AL130" s="24" t="s">
        <v>716</v>
      </c>
      <c r="AM130" s="6"/>
      <c r="AN130" s="24" t="s">
        <v>2292</v>
      </c>
      <c r="AO130" s="6" t="s">
        <v>2350</v>
      </c>
      <c r="AP130" s="6" t="s">
        <v>2420</v>
      </c>
      <c r="AQ130" s="6" t="s">
        <v>2464</v>
      </c>
      <c r="AR130" s="6"/>
      <c r="AS130" s="2"/>
      <c r="AT130" s="13"/>
      <c r="AU130" s="39" t="s">
        <v>2637</v>
      </c>
      <c r="AV130" s="13"/>
      <c r="AW130" s="24" t="s">
        <v>2741</v>
      </c>
      <c r="AX130" s="6" t="s">
        <v>2805</v>
      </c>
      <c r="AY130" s="6" t="s">
        <v>2853</v>
      </c>
      <c r="AZ130" s="6" t="s">
        <v>2914</v>
      </c>
      <c r="BA130" s="6" t="s">
        <v>3074</v>
      </c>
      <c r="BB130" s="13"/>
      <c r="BC130" s="6"/>
    </row>
    <row r="131" spans="1:55" ht="384" x14ac:dyDescent="0.15">
      <c r="A131" s="6" t="s">
        <v>97</v>
      </c>
      <c r="B131" s="6" t="s">
        <v>76</v>
      </c>
      <c r="C131" s="6"/>
      <c r="D131" s="2"/>
      <c r="E131" s="6"/>
      <c r="F131" s="24"/>
      <c r="G131" s="24"/>
      <c r="H131" s="38" t="s">
        <v>1280</v>
      </c>
      <c r="I131" s="13"/>
      <c r="K131" s="2"/>
      <c r="L131" s="2"/>
      <c r="M131"/>
      <c r="N131"/>
      <c r="O131" s="6" t="s">
        <v>1751</v>
      </c>
      <c r="P131" s="10"/>
      <c r="Q131" s="24"/>
      <c r="R131" s="24"/>
      <c r="S131" s="13"/>
      <c r="T131" s="13"/>
      <c r="U131" s="2"/>
      <c r="V131"/>
      <c r="X131" s="13"/>
      <c r="Z131" s="24" t="s">
        <v>864</v>
      </c>
      <c r="AA131" s="24"/>
      <c r="AB131"/>
      <c r="AC131" s="24"/>
      <c r="AE131" s="24"/>
      <c r="AG131" s="52"/>
      <c r="AH131" s="6" t="s">
        <v>2048</v>
      </c>
      <c r="AI131"/>
      <c r="AJ131" s="2"/>
      <c r="AK131" s="6"/>
      <c r="AL131" s="13"/>
      <c r="AM131"/>
      <c r="AN131" s="13"/>
      <c r="AP131" s="2"/>
      <c r="AQ131" s="6"/>
      <c r="AR131" s="6"/>
      <c r="AS131" s="2"/>
      <c r="AT131" s="13"/>
      <c r="AU131" s="84"/>
      <c r="AV131" s="13"/>
      <c r="AW131" s="13"/>
      <c r="AX131" s="2"/>
      <c r="AY131" s="6"/>
      <c r="BA131" s="2"/>
      <c r="BB131" s="13"/>
      <c r="BC131" s="6"/>
    </row>
    <row r="132" spans="1:55" ht="371" x14ac:dyDescent="0.15">
      <c r="A132" s="5">
        <v>42</v>
      </c>
      <c r="B132" s="6" t="s">
        <v>77</v>
      </c>
      <c r="C132" s="6"/>
      <c r="D132" s="2"/>
      <c r="E132" s="6" t="s">
        <v>1086</v>
      </c>
      <c r="F132" s="24" t="s">
        <v>1213</v>
      </c>
      <c r="G132" s="24"/>
      <c r="H132" s="71" t="s">
        <v>1260</v>
      </c>
      <c r="I132" s="24" t="s">
        <v>1387</v>
      </c>
      <c r="J132" s="40" t="s">
        <v>1463</v>
      </c>
      <c r="K132" s="38" t="s">
        <v>1533</v>
      </c>
      <c r="L132" s="2" t="s">
        <v>1588</v>
      </c>
      <c r="M132" s="38" t="s">
        <v>1643</v>
      </c>
      <c r="N132" s="119" t="s">
        <v>4137</v>
      </c>
      <c r="O132" s="6" t="s">
        <v>1752</v>
      </c>
      <c r="P132" s="18" t="s">
        <v>183</v>
      </c>
      <c r="Q132" s="2" t="s">
        <v>782</v>
      </c>
      <c r="R132" s="32" t="s">
        <v>318</v>
      </c>
      <c r="S132" s="24" t="s">
        <v>3926</v>
      </c>
      <c r="T132" s="24" t="s">
        <v>343</v>
      </c>
      <c r="U132" s="2"/>
      <c r="V132"/>
      <c r="W132" s="6" t="s">
        <v>535</v>
      </c>
      <c r="X132" s="24" t="s">
        <v>479</v>
      </c>
      <c r="Y132" s="40" t="s">
        <v>434</v>
      </c>
      <c r="Z132" s="13" t="s">
        <v>865</v>
      </c>
      <c r="AA132" s="24" t="s">
        <v>1868</v>
      </c>
      <c r="AB132" s="6" t="s">
        <v>614</v>
      </c>
      <c r="AC132" s="24" t="s">
        <v>573</v>
      </c>
      <c r="AD132" s="6" t="s">
        <v>644</v>
      </c>
      <c r="AE132" s="24" t="s">
        <v>1936</v>
      </c>
      <c r="AF132" s="6" t="s">
        <v>1983</v>
      </c>
      <c r="AG132" s="52" t="s">
        <v>740</v>
      </c>
      <c r="AH132" s="6" t="s">
        <v>2049</v>
      </c>
      <c r="AI132" s="24" t="s">
        <v>2095</v>
      </c>
      <c r="AJ132" s="2" t="s">
        <v>2164</v>
      </c>
      <c r="AK132" s="6" t="s">
        <v>680</v>
      </c>
      <c r="AL132" s="24" t="s">
        <v>707</v>
      </c>
      <c r="AM132" s="6" t="s">
        <v>2243</v>
      </c>
      <c r="AN132" s="13"/>
      <c r="AO132" s="6" t="s">
        <v>2351</v>
      </c>
      <c r="AP132" s="6" t="s">
        <v>2421</v>
      </c>
      <c r="AQ132" s="6" t="s">
        <v>2452</v>
      </c>
      <c r="AR132" s="6"/>
      <c r="AS132" s="2"/>
      <c r="AT132" s="24" t="s">
        <v>2581</v>
      </c>
      <c r="AU132" s="39" t="s">
        <v>2638</v>
      </c>
      <c r="AV132" s="35" t="s">
        <v>2687</v>
      </c>
      <c r="AW132" s="24" t="s">
        <v>2742</v>
      </c>
      <c r="AX132" s="6" t="s">
        <v>2806</v>
      </c>
      <c r="AY132" s="6" t="s">
        <v>2840</v>
      </c>
      <c r="AZ132" s="38" t="s">
        <v>2915</v>
      </c>
      <c r="BA132" s="6" t="s">
        <v>3067</v>
      </c>
      <c r="BB132" s="24" t="s">
        <v>2995</v>
      </c>
      <c r="BC132" s="6" t="s">
        <v>3099</v>
      </c>
    </row>
    <row r="133" spans="1:55" ht="384" x14ac:dyDescent="0.15">
      <c r="A133" s="5">
        <v>43</v>
      </c>
      <c r="B133" s="6" t="s">
        <v>78</v>
      </c>
      <c r="C133" s="6"/>
      <c r="D133" s="2"/>
      <c r="E133" s="6" t="s">
        <v>1087</v>
      </c>
      <c r="F133" s="24" t="s">
        <v>1214</v>
      </c>
      <c r="G133" s="24"/>
      <c r="H133" s="71" t="s">
        <v>1260</v>
      </c>
      <c r="I133" s="24" t="s">
        <v>1388</v>
      </c>
      <c r="J133" s="40" t="s">
        <v>1464</v>
      </c>
      <c r="K133" s="38" t="s">
        <v>1533</v>
      </c>
      <c r="L133" s="2" t="s">
        <v>1588</v>
      </c>
      <c r="M133" s="38" t="s">
        <v>1643</v>
      </c>
      <c r="N133"/>
      <c r="O133" s="6" t="s">
        <v>1752</v>
      </c>
      <c r="P133" s="18" t="s">
        <v>183</v>
      </c>
      <c r="Q133" s="2" t="s">
        <v>782</v>
      </c>
      <c r="R133" s="32" t="s">
        <v>318</v>
      </c>
      <c r="S133" s="24" t="s">
        <v>3926</v>
      </c>
      <c r="T133" s="24" t="s">
        <v>344</v>
      </c>
      <c r="U133" s="2"/>
      <c r="V133"/>
      <c r="W133" s="44" t="s">
        <v>536</v>
      </c>
      <c r="X133" s="24" t="s">
        <v>479</v>
      </c>
      <c r="Y133" s="40" t="s">
        <v>434</v>
      </c>
      <c r="Z133" s="13" t="s">
        <v>865</v>
      </c>
      <c r="AA133" s="24" t="s">
        <v>1868</v>
      </c>
      <c r="AC133" s="24" t="s">
        <v>573</v>
      </c>
      <c r="AD133" s="6" t="s">
        <v>645</v>
      </c>
      <c r="AE133" s="24" t="s">
        <v>1937</v>
      </c>
      <c r="AF133" s="6" t="s">
        <v>1983</v>
      </c>
      <c r="AG133" s="52" t="s">
        <v>741</v>
      </c>
      <c r="AH133" s="96" t="s">
        <v>2050</v>
      </c>
      <c r="AI133" s="24" t="s">
        <v>2095</v>
      </c>
      <c r="AJ133" s="52" t="s">
        <v>2164</v>
      </c>
      <c r="AK133" s="6"/>
      <c r="AL133" s="24" t="s">
        <v>707</v>
      </c>
      <c r="AM133" s="6" t="s">
        <v>2244</v>
      </c>
      <c r="AN133" s="13"/>
      <c r="AO133" s="6" t="s">
        <v>2351</v>
      </c>
      <c r="AP133" s="6" t="s">
        <v>2421</v>
      </c>
      <c r="AQ133" s="6" t="s">
        <v>2465</v>
      </c>
      <c r="AR133" s="6"/>
      <c r="AS133" s="2" t="s">
        <v>2549</v>
      </c>
      <c r="AT133" s="24" t="s">
        <v>2582</v>
      </c>
      <c r="AU133" s="39" t="s">
        <v>2639</v>
      </c>
      <c r="AV133" s="13"/>
      <c r="AW133" s="24" t="s">
        <v>2742</v>
      </c>
      <c r="AX133" s="6"/>
      <c r="AY133" s="6" t="s">
        <v>2841</v>
      </c>
      <c r="AZ133" s="38" t="s">
        <v>2916</v>
      </c>
      <c r="BA133" s="6" t="s">
        <v>3067</v>
      </c>
      <c r="BB133" s="24" t="s">
        <v>2996</v>
      </c>
      <c r="BC133" s="6" t="s">
        <v>3099</v>
      </c>
    </row>
    <row r="134" spans="1:55" ht="409.6" x14ac:dyDescent="0.15">
      <c r="A134" s="5">
        <v>44</v>
      </c>
      <c r="B134" s="6" t="s">
        <v>79</v>
      </c>
      <c r="C134" s="6"/>
      <c r="D134" s="6" t="s">
        <v>1131</v>
      </c>
      <c r="E134" s="6" t="s">
        <v>1088</v>
      </c>
      <c r="F134" s="24" t="s">
        <v>1215</v>
      </c>
      <c r="G134" s="24"/>
      <c r="H134" s="38" t="s">
        <v>1262</v>
      </c>
      <c r="I134" s="24" t="s">
        <v>1389</v>
      </c>
      <c r="J134" s="40" t="s">
        <v>1465</v>
      </c>
      <c r="K134" s="38" t="s">
        <v>1533</v>
      </c>
      <c r="L134" s="2" t="s">
        <v>1588</v>
      </c>
      <c r="M134" s="38" t="s">
        <v>1643</v>
      </c>
      <c r="N134"/>
      <c r="O134" s="6" t="s">
        <v>1752</v>
      </c>
      <c r="P134" s="10" t="s">
        <v>184</v>
      </c>
      <c r="Q134" s="2" t="s">
        <v>783</v>
      </c>
      <c r="R134" s="32" t="s">
        <v>319</v>
      </c>
      <c r="S134" s="25" t="s">
        <v>3927</v>
      </c>
      <c r="T134" s="24" t="s">
        <v>345</v>
      </c>
      <c r="U134" s="2"/>
      <c r="V134"/>
      <c r="W134" s="45" t="s">
        <v>537</v>
      </c>
      <c r="X134" s="24" t="s">
        <v>480</v>
      </c>
      <c r="Y134" s="40" t="s">
        <v>435</v>
      </c>
      <c r="Z134" s="13"/>
      <c r="AA134" s="24" t="s">
        <v>1869</v>
      </c>
      <c r="AC134" s="24" t="s">
        <v>573</v>
      </c>
      <c r="AE134" s="24" t="s">
        <v>1938</v>
      </c>
      <c r="AG134" s="52" t="s">
        <v>742</v>
      </c>
      <c r="AH134" s="6" t="s">
        <v>2051</v>
      </c>
      <c r="AI134" s="24" t="s">
        <v>2095</v>
      </c>
      <c r="AJ134" s="52" t="s">
        <v>2175</v>
      </c>
      <c r="AK134" s="6" t="s">
        <v>681</v>
      </c>
      <c r="AL134" s="24" t="s">
        <v>708</v>
      </c>
      <c r="AM134" s="6" t="s">
        <v>2245</v>
      </c>
      <c r="AN134" s="24" t="s">
        <v>2296</v>
      </c>
      <c r="AO134" s="6" t="s">
        <v>2352</v>
      </c>
      <c r="AP134" s="6" t="s">
        <v>2422</v>
      </c>
      <c r="AQ134" s="6" t="s">
        <v>2466</v>
      </c>
      <c r="AR134" s="6"/>
      <c r="AS134" s="2"/>
      <c r="AT134" s="13"/>
      <c r="AU134" s="84"/>
      <c r="AV134" s="13"/>
      <c r="AW134" s="24" t="s">
        <v>2743</v>
      </c>
      <c r="AX134" s="38"/>
      <c r="AY134" s="6" t="s">
        <v>2842</v>
      </c>
      <c r="AZ134" s="38" t="s">
        <v>2917</v>
      </c>
      <c r="BA134" s="6" t="s">
        <v>3067</v>
      </c>
      <c r="BB134" s="24" t="s">
        <v>2996</v>
      </c>
      <c r="BC134" s="6" t="s">
        <v>3099</v>
      </c>
    </row>
    <row r="135" spans="1:55" ht="345" x14ac:dyDescent="0.15">
      <c r="A135" s="5">
        <v>45</v>
      </c>
      <c r="B135" s="6" t="s">
        <v>80</v>
      </c>
      <c r="C135" s="6"/>
      <c r="D135" s="2" t="s">
        <v>1132</v>
      </c>
      <c r="E135" s="6" t="s">
        <v>1089</v>
      </c>
      <c r="F135" s="24" t="s">
        <v>1216</v>
      </c>
      <c r="G135" s="24"/>
      <c r="H135" s="38" t="s">
        <v>1281</v>
      </c>
      <c r="I135" s="24" t="s">
        <v>1390</v>
      </c>
      <c r="J135" s="40" t="s">
        <v>1466</v>
      </c>
      <c r="K135" s="38" t="s">
        <v>1534</v>
      </c>
      <c r="L135" s="2" t="s">
        <v>1588</v>
      </c>
      <c r="M135" s="38" t="s">
        <v>1643</v>
      </c>
      <c r="N135"/>
      <c r="O135" s="6" t="s">
        <v>1753</v>
      </c>
      <c r="P135" s="18" t="s">
        <v>185</v>
      </c>
      <c r="Q135" s="2" t="s">
        <v>784</v>
      </c>
      <c r="R135" s="32" t="s">
        <v>320</v>
      </c>
      <c r="S135" s="24" t="s">
        <v>3926</v>
      </c>
      <c r="T135" s="24" t="s">
        <v>346</v>
      </c>
      <c r="U135" s="2" t="s">
        <v>841</v>
      </c>
      <c r="V135"/>
      <c r="W135" s="45" t="s">
        <v>538</v>
      </c>
      <c r="X135" s="24" t="s">
        <v>481</v>
      </c>
      <c r="Y135" s="40" t="s">
        <v>436</v>
      </c>
      <c r="Z135" s="13" t="s">
        <v>866</v>
      </c>
      <c r="AA135" s="24" t="s">
        <v>1870</v>
      </c>
      <c r="AB135" s="6" t="s">
        <v>615</v>
      </c>
      <c r="AC135" s="24" t="s">
        <v>573</v>
      </c>
      <c r="AD135" s="6" t="s">
        <v>646</v>
      </c>
      <c r="AE135" s="24" t="s">
        <v>1939</v>
      </c>
      <c r="AF135" s="6" t="s">
        <v>1984</v>
      </c>
      <c r="AG135" s="6" t="s">
        <v>743</v>
      </c>
      <c r="AH135" s="6" t="s">
        <v>2052</v>
      </c>
      <c r="AI135" s="24" t="s">
        <v>2095</v>
      </c>
      <c r="AJ135" s="52" t="s">
        <v>2166</v>
      </c>
      <c r="AK135" s="6" t="s">
        <v>682</v>
      </c>
      <c r="AL135" s="24" t="s">
        <v>709</v>
      </c>
      <c r="AM135" s="38" t="s">
        <v>2246</v>
      </c>
      <c r="AN135" s="24" t="s">
        <v>2291</v>
      </c>
      <c r="AO135" s="6" t="s">
        <v>2353</v>
      </c>
      <c r="AP135" s="6" t="s">
        <v>2423</v>
      </c>
      <c r="AQ135" s="44" t="s">
        <v>2455</v>
      </c>
      <c r="AR135" s="6" t="s">
        <v>2496</v>
      </c>
      <c r="AS135" s="2" t="s">
        <v>2550</v>
      </c>
      <c r="AT135" s="24" t="s">
        <v>2587</v>
      </c>
      <c r="AU135" s="56" t="s">
        <v>2640</v>
      </c>
      <c r="AV135" s="35" t="s">
        <v>2687</v>
      </c>
      <c r="AW135" s="24" t="s">
        <v>2744</v>
      </c>
      <c r="AX135" s="6" t="s">
        <v>2807</v>
      </c>
      <c r="AY135" s="6" t="s">
        <v>2854</v>
      </c>
      <c r="AZ135" s="38" t="s">
        <v>2918</v>
      </c>
      <c r="BA135" s="6" t="s">
        <v>3068</v>
      </c>
      <c r="BB135" s="24" t="s">
        <v>2997</v>
      </c>
      <c r="BC135" s="6" t="s">
        <v>3099</v>
      </c>
    </row>
    <row r="136" spans="1:55" ht="409.6" thickBot="1" x14ac:dyDescent="0.2">
      <c r="A136" s="5">
        <v>46</v>
      </c>
      <c r="B136" s="6" t="s">
        <v>101</v>
      </c>
      <c r="C136" s="6"/>
      <c r="D136" s="2"/>
      <c r="E136" s="6" t="s">
        <v>1090</v>
      </c>
      <c r="F136" s="24"/>
      <c r="G136" s="24"/>
      <c r="H136" s="6" t="s">
        <v>1282</v>
      </c>
      <c r="I136" s="24" t="s">
        <v>1391</v>
      </c>
      <c r="J136" s="40" t="s">
        <v>1467</v>
      </c>
      <c r="K136" s="38" t="s">
        <v>1535</v>
      </c>
      <c r="L136" s="2" t="s">
        <v>1588</v>
      </c>
      <c r="M136" s="80"/>
      <c r="N136"/>
      <c r="O136" s="10"/>
      <c r="P136" s="10"/>
      <c r="Q136" s="24" t="s">
        <v>3164</v>
      </c>
      <c r="R136" s="24"/>
      <c r="S136" s="24" t="s">
        <v>3928</v>
      </c>
      <c r="T136" s="24" t="s">
        <v>347</v>
      </c>
      <c r="U136" s="2"/>
      <c r="V136"/>
      <c r="X136" s="24" t="s">
        <v>482</v>
      </c>
      <c r="Y136" s="6" t="s">
        <v>4054</v>
      </c>
      <c r="Z136" s="13"/>
      <c r="AA136" s="24" t="s">
        <v>1871</v>
      </c>
      <c r="AC136" s="24"/>
      <c r="AE136" s="24"/>
      <c r="AG136" s="6"/>
      <c r="AH136" s="6" t="s">
        <v>2053</v>
      </c>
      <c r="AI136" s="24"/>
      <c r="AJ136" s="6"/>
      <c r="AK136" s="6"/>
      <c r="AL136" s="13"/>
      <c r="AM136" s="6"/>
      <c r="AN136" s="13"/>
      <c r="AP136" s="2"/>
      <c r="AQ136" s="6"/>
      <c r="AR136" s="6"/>
      <c r="AS136" s="2" t="s">
        <v>2551</v>
      </c>
      <c r="AT136" s="13"/>
      <c r="AU136" s="84"/>
      <c r="AV136" s="13"/>
      <c r="AW136" s="24" t="s">
        <v>2745</v>
      </c>
      <c r="AX136" s="39"/>
      <c r="AY136" s="6" t="s">
        <v>2844</v>
      </c>
      <c r="BA136" s="2"/>
      <c r="BB136" s="24" t="s">
        <v>2998</v>
      </c>
      <c r="BC136" s="6"/>
    </row>
    <row r="137" spans="1:55" ht="293" x14ac:dyDescent="0.15">
      <c r="A137" s="5">
        <v>47</v>
      </c>
      <c r="B137" s="6" t="s">
        <v>102</v>
      </c>
      <c r="C137" s="6"/>
      <c r="D137" s="2"/>
      <c r="E137" s="6" t="s">
        <v>1091</v>
      </c>
      <c r="F137" s="24" t="s">
        <v>1217</v>
      </c>
      <c r="G137" s="24"/>
      <c r="H137" s="38" t="s">
        <v>1283</v>
      </c>
      <c r="I137" s="24" t="s">
        <v>1392</v>
      </c>
      <c r="J137" s="40" t="s">
        <v>1468</v>
      </c>
      <c r="K137" s="38" t="s">
        <v>1536</v>
      </c>
      <c r="L137" s="2" t="s">
        <v>1588</v>
      </c>
      <c r="M137" s="38" t="s">
        <v>1643</v>
      </c>
      <c r="N137"/>
      <c r="O137" s="10"/>
      <c r="P137" s="18" t="s">
        <v>186</v>
      </c>
      <c r="Q137" s="24" t="s">
        <v>3165</v>
      </c>
      <c r="R137" s="24"/>
      <c r="S137" s="13"/>
      <c r="T137" s="24" t="s">
        <v>347</v>
      </c>
      <c r="U137" s="2"/>
      <c r="V137"/>
      <c r="X137" s="24" t="s">
        <v>483</v>
      </c>
      <c r="Y137" s="6" t="s">
        <v>4055</v>
      </c>
      <c r="Z137" s="13"/>
      <c r="AA137" s="24" t="s">
        <v>1872</v>
      </c>
      <c r="AC137" s="24"/>
      <c r="AD137" s="6" t="s">
        <v>647</v>
      </c>
      <c r="AE137" s="24"/>
      <c r="AG137" s="6"/>
      <c r="AH137" s="6" t="s">
        <v>2054</v>
      </c>
      <c r="AI137" s="24"/>
      <c r="AJ137" s="52" t="s">
        <v>2168</v>
      </c>
      <c r="AK137" s="6"/>
      <c r="AL137" s="24" t="s">
        <v>717</v>
      </c>
      <c r="AM137" s="6"/>
      <c r="AN137" s="13"/>
      <c r="AO137" s="6" t="s">
        <v>2342</v>
      </c>
      <c r="AP137" s="2"/>
      <c r="AQ137" s="44" t="s">
        <v>2467</v>
      </c>
      <c r="AR137" s="6"/>
      <c r="AS137" s="2"/>
      <c r="AT137" s="13"/>
      <c r="AU137" s="84"/>
      <c r="AV137" s="13"/>
      <c r="AW137" s="24" t="s">
        <v>2746</v>
      </c>
      <c r="AX137" s="117"/>
      <c r="AY137" s="6" t="s">
        <v>2844</v>
      </c>
      <c r="BA137" s="6" t="s">
        <v>3075</v>
      </c>
      <c r="BB137" s="24" t="s">
        <v>2999</v>
      </c>
      <c r="BC137" s="6" t="s">
        <v>3113</v>
      </c>
    </row>
    <row r="138" spans="1:55" ht="398" thickBot="1" x14ac:dyDescent="0.2">
      <c r="A138" s="5">
        <v>48</v>
      </c>
      <c r="B138" s="6" t="s">
        <v>83</v>
      </c>
      <c r="C138" s="6"/>
      <c r="D138" s="2"/>
      <c r="E138" s="6"/>
      <c r="F138" s="24"/>
      <c r="G138" s="24"/>
      <c r="H138" s="38" t="s">
        <v>1284</v>
      </c>
      <c r="I138" s="24"/>
      <c r="J138" s="40" t="s">
        <v>1469</v>
      </c>
      <c r="K138" s="2"/>
      <c r="L138" s="2" t="s">
        <v>1588</v>
      </c>
      <c r="M138" s="80"/>
      <c r="N138"/>
      <c r="O138" s="6" t="s">
        <v>1754</v>
      </c>
      <c r="P138" s="10"/>
      <c r="Q138" s="2" t="s">
        <v>786</v>
      </c>
      <c r="R138" s="24"/>
      <c r="S138" s="13"/>
      <c r="T138" s="24" t="s">
        <v>347</v>
      </c>
      <c r="U138" s="2"/>
      <c r="V138"/>
      <c r="W138" s="44" t="s">
        <v>536</v>
      </c>
      <c r="X138" s="24" t="s">
        <v>484</v>
      </c>
      <c r="Y138" s="6" t="s">
        <v>437</v>
      </c>
      <c r="Z138" s="13"/>
      <c r="AA138" s="24"/>
      <c r="AC138" s="24"/>
      <c r="AE138" s="24"/>
      <c r="AG138" s="6"/>
      <c r="AH138" s="6" t="s">
        <v>2055</v>
      </c>
      <c r="AI138" s="24"/>
      <c r="AJ138" s="52" t="s">
        <v>2176</v>
      </c>
      <c r="AK138" s="6"/>
      <c r="AL138" s="13"/>
      <c r="AM138" s="6"/>
      <c r="AN138" s="13"/>
      <c r="AP138" s="2"/>
      <c r="AQ138" s="6"/>
      <c r="AR138" s="6"/>
      <c r="AS138" s="2" t="s">
        <v>2552</v>
      </c>
      <c r="AT138" s="13"/>
      <c r="AU138" s="84"/>
      <c r="AV138" s="13"/>
      <c r="AW138" s="24"/>
      <c r="AX138" s="98"/>
      <c r="AY138" s="6" t="s">
        <v>2846</v>
      </c>
      <c r="BA138" s="2"/>
      <c r="BB138" s="13"/>
      <c r="BC138" s="6"/>
    </row>
    <row r="139" spans="1:55" ht="56" x14ac:dyDescent="0.15">
      <c r="A139" s="4" t="s">
        <v>88</v>
      </c>
      <c r="B139" s="6"/>
      <c r="C139" s="6"/>
      <c r="D139" s="2"/>
      <c r="E139" s="6"/>
      <c r="F139" s="24"/>
      <c r="G139" s="24"/>
      <c r="H139" s="6"/>
      <c r="I139" s="13"/>
      <c r="K139" s="2"/>
      <c r="L139" s="2"/>
      <c r="M139"/>
      <c r="N139"/>
      <c r="O139" s="6"/>
      <c r="P139" s="10"/>
      <c r="Q139" s="24"/>
      <c r="R139" s="24"/>
      <c r="S139" s="13"/>
      <c r="T139" s="13"/>
      <c r="U139" s="2"/>
      <c r="V139"/>
      <c r="X139" s="13"/>
      <c r="Y139" s="6"/>
      <c r="Z139" s="13"/>
      <c r="AA139" s="24"/>
      <c r="AB139"/>
      <c r="AC139" s="24"/>
      <c r="AE139" s="24"/>
      <c r="AG139" s="6"/>
      <c r="AH139" s="6"/>
      <c r="AI139" s="24"/>
      <c r="AJ139" s="6"/>
      <c r="AK139" s="6"/>
      <c r="AL139" s="13"/>
      <c r="AM139"/>
      <c r="AN139" s="13"/>
      <c r="AP139" s="2"/>
      <c r="AQ139" s="6"/>
      <c r="AR139" s="6"/>
      <c r="AS139" s="2" t="s">
        <v>2553</v>
      </c>
      <c r="AT139" s="13"/>
      <c r="AU139" s="84"/>
      <c r="AV139" s="13"/>
      <c r="AW139" s="13"/>
      <c r="AX139" s="2"/>
      <c r="AY139" s="6"/>
      <c r="BA139" s="2"/>
      <c r="BB139" s="13"/>
      <c r="BC139" s="6"/>
    </row>
    <row r="140" spans="1:55" ht="409.6" x14ac:dyDescent="0.15">
      <c r="A140" s="6" t="s">
        <v>87</v>
      </c>
      <c r="B140" s="6" t="s">
        <v>84</v>
      </c>
      <c r="C140" s="6"/>
      <c r="D140" s="2"/>
      <c r="E140" s="6"/>
      <c r="F140" s="24"/>
      <c r="G140" s="24"/>
      <c r="H140" s="6"/>
      <c r="I140" s="13"/>
      <c r="K140" s="2"/>
      <c r="L140" s="2"/>
      <c r="M140"/>
      <c r="N140"/>
      <c r="O140" s="6" t="s">
        <v>1755</v>
      </c>
      <c r="P140" s="10"/>
      <c r="Q140" s="24"/>
      <c r="R140" s="24"/>
      <c r="S140" s="13"/>
      <c r="T140" s="13"/>
      <c r="U140" s="2"/>
      <c r="V140"/>
      <c r="X140" s="13"/>
      <c r="Y140" s="6"/>
      <c r="Z140" s="13"/>
      <c r="AA140" s="24"/>
      <c r="AB140"/>
      <c r="AC140" s="24"/>
      <c r="AE140" s="24"/>
      <c r="AG140" s="6"/>
      <c r="AH140" s="6" t="s">
        <v>2056</v>
      </c>
      <c r="AI140" s="24"/>
      <c r="AJ140" s="6"/>
      <c r="AK140" s="6"/>
      <c r="AL140" s="13"/>
      <c r="AM140"/>
      <c r="AN140" s="13"/>
      <c r="AP140" s="2"/>
      <c r="AQ140" s="6"/>
      <c r="AR140" s="6"/>
      <c r="AS140" s="2"/>
      <c r="AT140" s="13"/>
      <c r="AU140" s="84"/>
      <c r="AV140" s="13"/>
      <c r="AW140" s="13"/>
      <c r="AX140" s="2"/>
      <c r="AY140" s="6"/>
      <c r="BA140" s="2"/>
      <c r="BB140" s="13"/>
      <c r="BC140" s="6"/>
    </row>
    <row r="141" spans="1:55" ht="345" x14ac:dyDescent="0.15">
      <c r="A141" s="5">
        <v>49</v>
      </c>
      <c r="B141" s="6" t="s">
        <v>85</v>
      </c>
      <c r="C141" s="6"/>
      <c r="D141" s="2"/>
      <c r="E141" s="6"/>
      <c r="F141" s="24" t="s">
        <v>1218</v>
      </c>
      <c r="G141" s="24"/>
      <c r="H141" s="6" t="s">
        <v>1285</v>
      </c>
      <c r="I141" s="13"/>
      <c r="K141" s="2"/>
      <c r="L141" s="2" t="s">
        <v>1589</v>
      </c>
      <c r="M141"/>
      <c r="N141"/>
      <c r="O141" s="6" t="s">
        <v>1756</v>
      </c>
      <c r="P141" s="10"/>
      <c r="Q141" s="24" t="s">
        <v>797</v>
      </c>
      <c r="R141" s="24"/>
      <c r="S141" s="25" t="s">
        <v>3929</v>
      </c>
      <c r="T141" s="24" t="s">
        <v>348</v>
      </c>
      <c r="U141" s="2"/>
      <c r="V141" s="38" t="s">
        <v>389</v>
      </c>
      <c r="X141" s="13"/>
      <c r="Y141" s="6"/>
      <c r="Z141" s="13" t="s">
        <v>867</v>
      </c>
      <c r="AA141" s="24" t="s">
        <v>1873</v>
      </c>
      <c r="AB141" s="6" t="s">
        <v>616</v>
      </c>
      <c r="AC141" s="24"/>
      <c r="AD141" s="6" t="s">
        <v>648</v>
      </c>
      <c r="AE141" s="24"/>
      <c r="AF141" s="6" t="s">
        <v>1985</v>
      </c>
      <c r="AG141" s="6"/>
      <c r="AH141" s="6"/>
      <c r="AI141" s="24" t="s">
        <v>2095</v>
      </c>
      <c r="AJ141" s="52" t="s">
        <v>2177</v>
      </c>
      <c r="AK141" s="6"/>
      <c r="AL141" s="13"/>
      <c r="AM141" s="6" t="s">
        <v>2247</v>
      </c>
      <c r="AN141" s="13"/>
      <c r="AO141" s="6" t="s">
        <v>2354</v>
      </c>
      <c r="AP141" s="2"/>
      <c r="AQ141" s="6"/>
      <c r="AR141" s="6"/>
      <c r="AS141" s="2" t="s">
        <v>2554</v>
      </c>
      <c r="AT141" s="24" t="s">
        <v>2588</v>
      </c>
      <c r="AU141" s="82" t="s">
        <v>2641</v>
      </c>
      <c r="AV141" s="35" t="s">
        <v>2688</v>
      </c>
      <c r="AW141" s="24" t="s">
        <v>2747</v>
      </c>
      <c r="AX141" s="38" t="s">
        <v>2808</v>
      </c>
      <c r="AY141" s="6"/>
      <c r="AZ141" s="6" t="s">
        <v>2919</v>
      </c>
      <c r="BA141" s="2"/>
      <c r="BB141" s="24" t="s">
        <v>3000</v>
      </c>
      <c r="BC141" s="6" t="s">
        <v>3114</v>
      </c>
    </row>
    <row r="142" spans="1:55" ht="319" x14ac:dyDescent="0.15">
      <c r="A142" s="5">
        <v>50</v>
      </c>
      <c r="B142" s="6" t="s">
        <v>86</v>
      </c>
      <c r="C142" s="6"/>
      <c r="D142" s="2"/>
      <c r="E142" s="6"/>
      <c r="F142" s="24" t="s">
        <v>1218</v>
      </c>
      <c r="G142" s="24"/>
      <c r="H142" s="6" t="s">
        <v>1286</v>
      </c>
      <c r="I142" s="13"/>
      <c r="K142" s="2"/>
      <c r="L142" s="2" t="s">
        <v>1589</v>
      </c>
      <c r="M142"/>
      <c r="N142"/>
      <c r="O142" s="6" t="s">
        <v>1756</v>
      </c>
      <c r="P142" s="10"/>
      <c r="Q142" s="24" t="s">
        <v>798</v>
      </c>
      <c r="R142" s="24"/>
      <c r="S142" s="13"/>
      <c r="T142" s="24" t="s">
        <v>348</v>
      </c>
      <c r="U142" s="2"/>
      <c r="V142"/>
      <c r="X142" s="13"/>
      <c r="Y142" s="6"/>
      <c r="Z142" s="24" t="s">
        <v>868</v>
      </c>
      <c r="AA142" s="24" t="s">
        <v>1873</v>
      </c>
      <c r="AC142" s="24"/>
      <c r="AD142" s="6" t="s">
        <v>648</v>
      </c>
      <c r="AE142" s="24"/>
      <c r="AF142" s="6" t="s">
        <v>1985</v>
      </c>
      <c r="AG142" s="6"/>
      <c r="AH142" s="6"/>
      <c r="AI142" s="24" t="s">
        <v>2095</v>
      </c>
      <c r="AJ142" s="6"/>
      <c r="AK142" s="6"/>
      <c r="AL142" s="13"/>
      <c r="AM142" s="6" t="s">
        <v>2248</v>
      </c>
      <c r="AN142" s="13"/>
      <c r="AO142" s="6" t="s">
        <v>2354</v>
      </c>
      <c r="AP142" s="2"/>
      <c r="AQ142" s="6"/>
      <c r="AR142" s="6"/>
      <c r="AS142" s="2"/>
      <c r="AT142" s="24" t="s">
        <v>2588</v>
      </c>
      <c r="AU142" s="82" t="s">
        <v>2642</v>
      </c>
      <c r="AV142" s="13"/>
      <c r="AW142" s="24" t="s">
        <v>2748</v>
      </c>
      <c r="AX142" s="38" t="s">
        <v>2808</v>
      </c>
      <c r="AY142" s="6"/>
      <c r="AZ142" s="6" t="s">
        <v>2920</v>
      </c>
      <c r="BA142" s="2"/>
      <c r="BB142" s="24" t="s">
        <v>3001</v>
      </c>
      <c r="BC142" s="6" t="s">
        <v>3114</v>
      </c>
    </row>
    <row r="143" spans="1:55" ht="306" x14ac:dyDescent="0.15">
      <c r="A143" s="5">
        <v>51</v>
      </c>
      <c r="B143" s="6" t="s">
        <v>89</v>
      </c>
      <c r="C143" s="6"/>
      <c r="D143" s="2"/>
      <c r="E143" s="6"/>
      <c r="F143" s="24" t="s">
        <v>1218</v>
      </c>
      <c r="G143" s="24"/>
      <c r="H143" s="6" t="s">
        <v>1287</v>
      </c>
      <c r="I143" s="13"/>
      <c r="K143" s="2"/>
      <c r="L143" s="2" t="s">
        <v>1589</v>
      </c>
      <c r="M143"/>
      <c r="N143"/>
      <c r="O143" s="6" t="s">
        <v>1757</v>
      </c>
      <c r="P143" s="10"/>
      <c r="Q143" s="24" t="s">
        <v>799</v>
      </c>
      <c r="R143" s="24"/>
      <c r="S143" s="13"/>
      <c r="T143" s="13"/>
      <c r="U143" s="2"/>
      <c r="V143" s="38" t="s">
        <v>390</v>
      </c>
      <c r="X143" s="13"/>
      <c r="Y143" s="6" t="s">
        <v>4056</v>
      </c>
      <c r="Z143" s="24" t="s">
        <v>869</v>
      </c>
      <c r="AA143" s="24"/>
      <c r="AC143" s="24"/>
      <c r="AE143" s="24"/>
      <c r="AF143" s="6" t="s">
        <v>1986</v>
      </c>
      <c r="AG143" s="6"/>
      <c r="AH143" s="6"/>
      <c r="AI143" s="24"/>
      <c r="AJ143" s="52" t="s">
        <v>2178</v>
      </c>
      <c r="AK143" s="6"/>
      <c r="AL143" s="13"/>
      <c r="AM143" s="6"/>
      <c r="AN143" s="13"/>
      <c r="AO143" s="6" t="s">
        <v>2355</v>
      </c>
      <c r="AP143" s="2"/>
      <c r="AQ143" s="6"/>
      <c r="AR143" s="6"/>
      <c r="AS143" s="2"/>
      <c r="AT143" s="24" t="s">
        <v>2588</v>
      </c>
      <c r="AU143" s="84"/>
      <c r="AV143" s="13"/>
      <c r="AW143" s="24" t="s">
        <v>2748</v>
      </c>
      <c r="AX143" s="6"/>
      <c r="AY143" s="6"/>
      <c r="BA143" s="2"/>
      <c r="BB143" s="24" t="s">
        <v>3002</v>
      </c>
      <c r="BC143" s="6" t="s">
        <v>3114</v>
      </c>
    </row>
    <row r="144" spans="1:55" ht="409.6" x14ac:dyDescent="0.15">
      <c r="A144" s="5">
        <v>52</v>
      </c>
      <c r="B144" s="6" t="s">
        <v>90</v>
      </c>
      <c r="C144" s="6"/>
      <c r="D144" s="2"/>
      <c r="E144" s="6" t="s">
        <v>1092</v>
      </c>
      <c r="F144" s="24"/>
      <c r="G144" s="24"/>
      <c r="H144" s="6" t="s">
        <v>1288</v>
      </c>
      <c r="I144" s="13"/>
      <c r="K144" s="2"/>
      <c r="L144" s="2" t="s">
        <v>1589</v>
      </c>
      <c r="M144"/>
      <c r="N144"/>
      <c r="O144" s="6" t="s">
        <v>1758</v>
      </c>
      <c r="P144" s="18" t="s">
        <v>187</v>
      </c>
      <c r="Q144" s="24" t="s">
        <v>800</v>
      </c>
      <c r="R144" s="24" t="s">
        <v>3952</v>
      </c>
      <c r="S144" s="13"/>
      <c r="T144" s="13"/>
      <c r="U144" s="2"/>
      <c r="V144"/>
      <c r="X144" s="13"/>
      <c r="Y144" s="6" t="s">
        <v>4057</v>
      </c>
      <c r="Z144" s="24" t="s">
        <v>870</v>
      </c>
      <c r="AA144" s="24" t="s">
        <v>1873</v>
      </c>
      <c r="AC144" s="24"/>
      <c r="AD144" s="6" t="s">
        <v>649</v>
      </c>
      <c r="AE144" s="24"/>
      <c r="AG144" s="6"/>
      <c r="AH144" s="6"/>
      <c r="AI144" s="24"/>
      <c r="AJ144" s="6"/>
      <c r="AK144" s="6"/>
      <c r="AL144" s="13"/>
      <c r="AM144" s="6"/>
      <c r="AN144" s="13"/>
      <c r="AO144" s="6" t="s">
        <v>2356</v>
      </c>
      <c r="AP144" s="2"/>
      <c r="AQ144" s="6" t="s">
        <v>2468</v>
      </c>
      <c r="AR144" s="6"/>
      <c r="AS144" s="2"/>
      <c r="AT144" s="24" t="s">
        <v>2588</v>
      </c>
      <c r="AU144" s="84"/>
      <c r="AV144" s="35" t="s">
        <v>2688</v>
      </c>
      <c r="AW144" s="24" t="s">
        <v>2748</v>
      </c>
      <c r="AX144" s="6" t="s">
        <v>2807</v>
      </c>
      <c r="AY144" s="6"/>
      <c r="AZ144" s="6" t="s">
        <v>2921</v>
      </c>
      <c r="BA144" s="2"/>
      <c r="BB144" s="24" t="s">
        <v>3003</v>
      </c>
      <c r="BC144" s="6" t="s">
        <v>3114</v>
      </c>
    </row>
    <row r="145" spans="1:55" ht="252" x14ac:dyDescent="0.15">
      <c r="A145" s="5">
        <v>53</v>
      </c>
      <c r="B145" s="6" t="s">
        <v>91</v>
      </c>
      <c r="C145" s="6"/>
      <c r="D145" s="2"/>
      <c r="E145" s="6"/>
      <c r="F145" s="24" t="s">
        <v>1218</v>
      </c>
      <c r="G145" s="24"/>
      <c r="H145" s="6"/>
      <c r="I145" s="13"/>
      <c r="K145" s="38" t="s">
        <v>1535</v>
      </c>
      <c r="L145" s="2" t="s">
        <v>1590</v>
      </c>
      <c r="M145"/>
      <c r="N145"/>
      <c r="O145" s="10"/>
      <c r="P145" s="18" t="s">
        <v>187</v>
      </c>
      <c r="Q145" s="24" t="s">
        <v>801</v>
      </c>
      <c r="R145" s="24"/>
      <c r="S145" s="13"/>
      <c r="T145" s="13"/>
      <c r="U145" s="2"/>
      <c r="V145"/>
      <c r="X145" s="13"/>
      <c r="Y145" s="6" t="s">
        <v>4058</v>
      </c>
      <c r="Z145" s="24" t="s">
        <v>871</v>
      </c>
      <c r="AA145" s="24"/>
      <c r="AC145" s="24"/>
      <c r="AE145" s="24"/>
      <c r="AG145" s="6"/>
      <c r="AH145" s="6"/>
      <c r="AI145" s="24"/>
      <c r="AJ145" s="6"/>
      <c r="AK145" s="6"/>
      <c r="AL145" s="13"/>
      <c r="AM145" s="6" t="s">
        <v>2249</v>
      </c>
      <c r="AN145" s="13"/>
      <c r="AP145" s="2"/>
      <c r="AQ145" s="6"/>
      <c r="AR145" s="6"/>
      <c r="AS145" s="2"/>
      <c r="AT145" s="13"/>
      <c r="AU145" s="84"/>
      <c r="AV145" s="13"/>
      <c r="AW145" s="13"/>
      <c r="AX145" s="6"/>
      <c r="AY145" s="6"/>
      <c r="AZ145" s="6" t="s">
        <v>2922</v>
      </c>
      <c r="BA145" s="2"/>
      <c r="BB145" s="24" t="s">
        <v>3004</v>
      </c>
      <c r="BC145" s="5"/>
    </row>
    <row r="146" spans="1:55" ht="306" x14ac:dyDescent="0.15">
      <c r="A146" s="5">
        <v>54</v>
      </c>
      <c r="B146" s="6" t="s">
        <v>92</v>
      </c>
      <c r="C146" s="6"/>
      <c r="D146" s="2"/>
      <c r="E146" s="6"/>
      <c r="F146" s="24" t="s">
        <v>1218</v>
      </c>
      <c r="G146" s="24"/>
      <c r="H146" s="6" t="s">
        <v>1289</v>
      </c>
      <c r="I146" s="13"/>
      <c r="K146" s="38" t="s">
        <v>1537</v>
      </c>
      <c r="L146" s="2" t="s">
        <v>1591</v>
      </c>
      <c r="M146"/>
      <c r="N146"/>
      <c r="O146" s="6" t="s">
        <v>1759</v>
      </c>
      <c r="P146" s="10"/>
      <c r="Q146" s="24" t="s">
        <v>802</v>
      </c>
      <c r="R146" s="24"/>
      <c r="S146" s="13"/>
      <c r="T146" s="13"/>
      <c r="U146" s="2"/>
      <c r="V146"/>
      <c r="X146" s="13"/>
      <c r="Y146" s="6" t="s">
        <v>4059</v>
      </c>
      <c r="Z146" s="24" t="s">
        <v>872</v>
      </c>
      <c r="AA146" s="43" t="s">
        <v>1874</v>
      </c>
      <c r="AC146" s="24"/>
      <c r="AD146" s="6" t="s">
        <v>650</v>
      </c>
      <c r="AE146" s="24"/>
      <c r="AF146" s="6" t="s">
        <v>1987</v>
      </c>
      <c r="AG146" s="6"/>
      <c r="AH146" s="6"/>
      <c r="AI146" s="24"/>
      <c r="AJ146" s="6"/>
      <c r="AK146" s="6"/>
      <c r="AL146" s="13"/>
      <c r="AM146" s="6"/>
      <c r="AN146" s="13"/>
      <c r="AP146" s="2"/>
      <c r="AQ146" s="6"/>
      <c r="AR146" s="6"/>
      <c r="AS146" s="2"/>
      <c r="AT146" s="13"/>
      <c r="AU146" s="84"/>
      <c r="AV146" s="13"/>
      <c r="AW146" s="24" t="s">
        <v>2749</v>
      </c>
      <c r="AX146" s="6"/>
      <c r="AY146" s="6"/>
      <c r="BA146" s="2"/>
      <c r="BB146" s="24" t="s">
        <v>3004</v>
      </c>
      <c r="BC146" s="5"/>
    </row>
    <row r="147" spans="1:55" ht="409.6" x14ac:dyDescent="0.2">
      <c r="A147" s="5">
        <v>55</v>
      </c>
      <c r="B147" s="6" t="s">
        <v>93</v>
      </c>
      <c r="C147" s="6"/>
      <c r="D147" s="2"/>
      <c r="E147" s="6"/>
      <c r="F147" s="24"/>
      <c r="G147" s="24"/>
      <c r="H147" s="6" t="s">
        <v>1290</v>
      </c>
      <c r="I147" s="13"/>
      <c r="K147" s="38"/>
      <c r="L147" s="2"/>
      <c r="M147"/>
      <c r="N147"/>
      <c r="O147" s="10"/>
      <c r="P147" s="10"/>
      <c r="Q147" s="24" t="s">
        <v>803</v>
      </c>
      <c r="R147" s="24"/>
      <c r="S147" s="13"/>
      <c r="T147" s="13"/>
      <c r="U147" s="2"/>
      <c r="V147"/>
      <c r="X147" s="13"/>
      <c r="Y147" s="6" t="s">
        <v>4060</v>
      </c>
      <c r="Z147" s="13"/>
      <c r="AA147" s="24"/>
      <c r="AC147" s="24"/>
      <c r="AE147" s="24"/>
      <c r="AG147" s="6"/>
      <c r="AH147" s="6"/>
      <c r="AI147" s="24"/>
      <c r="AJ147" s="52" t="s">
        <v>2179</v>
      </c>
      <c r="AK147" s="6"/>
      <c r="AL147" s="13"/>
      <c r="AM147" s="102"/>
      <c r="AN147" s="13"/>
      <c r="AP147" s="2"/>
      <c r="AQ147" s="6"/>
      <c r="AR147" s="6"/>
      <c r="AS147" s="2"/>
      <c r="AT147" s="13"/>
      <c r="AU147" s="84"/>
      <c r="AV147" s="13"/>
      <c r="AW147" s="13"/>
      <c r="AX147" s="6"/>
      <c r="AY147" s="6"/>
      <c r="BA147" s="2"/>
      <c r="BB147" s="13"/>
      <c r="BC147" s="5"/>
    </row>
    <row r="148" spans="1:55" ht="409.6" x14ac:dyDescent="0.2">
      <c r="A148" s="5">
        <v>56</v>
      </c>
      <c r="B148" s="6" t="s">
        <v>94</v>
      </c>
      <c r="C148" s="6"/>
      <c r="D148" s="6" t="s">
        <v>1133</v>
      </c>
      <c r="E148" s="6" t="s">
        <v>1093</v>
      </c>
      <c r="F148" s="24"/>
      <c r="G148" s="24" t="s">
        <v>1171</v>
      </c>
      <c r="H148" s="6" t="s">
        <v>1291</v>
      </c>
      <c r="I148" s="24" t="s">
        <v>1393</v>
      </c>
      <c r="J148" s="40" t="s">
        <v>1470</v>
      </c>
      <c r="K148" s="7" t="s">
        <v>1538</v>
      </c>
      <c r="L148" s="2" t="s">
        <v>1592</v>
      </c>
      <c r="M148" s="38" t="s">
        <v>1644</v>
      </c>
      <c r="N148"/>
      <c r="O148" s="6" t="s">
        <v>1760</v>
      </c>
      <c r="P148" s="10"/>
      <c r="Q148" s="24" t="s">
        <v>804</v>
      </c>
      <c r="R148" s="35" t="s">
        <v>321</v>
      </c>
      <c r="S148" s="25" t="s">
        <v>3930</v>
      </c>
      <c r="T148" s="13"/>
      <c r="U148" s="2"/>
      <c r="V148"/>
      <c r="X148" s="24" t="s">
        <v>485</v>
      </c>
      <c r="Y148" s="6" t="s">
        <v>438</v>
      </c>
      <c r="Z148" s="24" t="s">
        <v>873</v>
      </c>
      <c r="AA148" s="24" t="s">
        <v>1875</v>
      </c>
      <c r="AC148" s="24"/>
      <c r="AE148" s="24"/>
      <c r="AG148" s="52" t="s">
        <v>744</v>
      </c>
      <c r="AH148" s="6" t="s">
        <v>2057</v>
      </c>
      <c r="AI148" s="24"/>
      <c r="AJ148" s="52" t="s">
        <v>2180</v>
      </c>
      <c r="AK148" s="6"/>
      <c r="AL148" s="24" t="s">
        <v>718</v>
      </c>
      <c r="AM148" s="102"/>
      <c r="AN148" s="24" t="s">
        <v>2297</v>
      </c>
      <c r="AO148" s="6" t="s">
        <v>2357</v>
      </c>
      <c r="AP148" s="2"/>
      <c r="AQ148" s="6"/>
      <c r="AR148" s="6" t="s">
        <v>2497</v>
      </c>
      <c r="AS148" s="2" t="s">
        <v>2555</v>
      </c>
      <c r="AT148" s="13"/>
      <c r="AU148" s="84"/>
      <c r="AV148" s="24" t="s">
        <v>2689</v>
      </c>
      <c r="AW148" s="13"/>
      <c r="AX148" s="38"/>
      <c r="AY148" s="6"/>
      <c r="BA148" s="6" t="s">
        <v>3076</v>
      </c>
      <c r="BB148" s="24" t="s">
        <v>3005</v>
      </c>
      <c r="BC148" s="5"/>
    </row>
  </sheetData>
  <sortState xmlns:xlrd2="http://schemas.microsoft.com/office/spreadsheetml/2017/richdata2" columnSort="1" ref="S9:AL148">
    <sortCondition ref="S13:AL13"/>
  </sortState>
  <phoneticPr fontId="3" type="noConversion"/>
  <hyperlinks>
    <hyperlink ref="P114" r:id="rId1" xr:uid="{00000000-0004-0000-0100-00000A000000}"/>
    <hyperlink ref="P116" r:id="rId2" xr:uid="{00000000-0004-0000-0100-00000B000000}"/>
    <hyperlink ref="P117" r:id="rId3" xr:uid="{00000000-0004-0000-0100-00000C000000}"/>
    <hyperlink ref="P121" r:id="rId4" xr:uid="{00000000-0004-0000-0100-00000D000000}"/>
    <hyperlink ref="P132" r:id="rId5" xr:uid="{00000000-0004-0000-0100-00000E000000}"/>
    <hyperlink ref="P133" r:id="rId6" xr:uid="{00000000-0004-0000-0100-00000F000000}"/>
    <hyperlink ref="P135" r:id="rId7" xr:uid="{00000000-0004-0000-0100-000010000000}"/>
    <hyperlink ref="P137" r:id="rId8" xr:uid="{00000000-0004-0000-0100-000011000000}"/>
    <hyperlink ref="P144" r:id="rId9" xr:uid="{00000000-0004-0000-0100-000012000000}"/>
    <hyperlink ref="P145" r:id="rId10" xr:uid="{00000000-0004-0000-0100-000013000000}"/>
    <hyperlink ref="V86" r:id="rId11" display="https://www.lsba.org/ATJCommission/" xr:uid="{8534F567-2875-2A4A-96EB-88F11A01291A}"/>
    <hyperlink ref="V87" r:id="rId12" display="https://www.lsba.org/ATJ/ATJDepartment.aspx" xr:uid="{F46F908F-A92F-314D-A411-95B7ECB7F647}"/>
    <hyperlink ref="V88" r:id="rId13" xr:uid="{F80A3E3F-E772-6D49-AA8C-E39774D55168}"/>
    <hyperlink ref="V90" r:id="rId14" display="https://www.lsba.org/documents/BOG/BOGGoals.pdf" xr:uid="{3B2E93E0-392A-DE44-9EB9-02B07EF05047}"/>
    <hyperlink ref="V92" r:id="rId15" display="https://www.surveymonkey.com/r/JFACommunityStakeholders" xr:uid="{2A374AA8-EFB9-0941-AE01-A2CB5ADCBF6B}"/>
    <hyperlink ref="V93" r:id="rId16" display="https://ldja.net/links" xr:uid="{DE88E116-FF5A-324E-BCCA-D1AEAC5291D2}"/>
    <hyperlink ref="V96" r:id="rId17" display="The LDJA created a video specifically for court staff, service providers, and other court personnel in order to assist with providing information to SRLs. Access the video here." xr:uid="{06567796-6DDF-3143-9238-246217F15F4D}"/>
    <hyperlink ref="V97" r:id="rId18" display="https://www.lsba.org/documents/ATJ/March2020FocusonATJ.pdf." xr:uid="{4253C30A-15EB-324C-BB73-18E3199B258C}"/>
    <hyperlink ref="V104" r:id="rId19" display="https://www.lsba.org/Public/FindLegalHelp/Forms.aspx" xr:uid="{D23009DE-C66B-6C45-8061-A734CDDCCF6F}"/>
    <hyperlink ref="V114" r:id="rId20" display="https://www.lasc.org/rules/dist.ct/COURTRULESAPPENDIX8.0.pdf" xr:uid="{22309738-9025-DE42-AD96-EA59E95FC81A}"/>
    <hyperlink ref="V117" r:id="rId21" display="../../../../../NRPortbl/DB1/MP096419/LA.FreeLegalAnswers.org" xr:uid="{782700C2-6239-BC42-8C0A-490F4B83FDA0}"/>
    <hyperlink ref="V118" r:id="rId22" display="https://www.lsba.org/LouisianaLawyersinLibraries/LouisianaLawyersLibraries.aspx" xr:uid="{121CADB6-3DED-9C41-8660-22862E99EDBB}"/>
    <hyperlink ref="V125" r:id="rId23" display="https://ldja.net/links" xr:uid="{E38435F0-7156-E34E-9863-EB2BE1B85C23}"/>
    <hyperlink ref="V126" r:id="rId24" display="https://ldja.net/links" xr:uid="{5EBADD64-2CD4-144F-9108-3A097D4195D7}"/>
    <hyperlink ref="V141" r:id="rId25" display="https://www.lsba.org/Public/FindLegalHelp/SelfRepresentation.aspx" xr:uid="{F2CDAA62-792E-E64A-B073-6CABB2AB72C6}"/>
    <hyperlink ref="V143" r:id="rId26" xr:uid="{0D78746C-AF12-444E-AC51-885CF1141986}"/>
    <hyperlink ref="X101" r:id="rId27" xr:uid="{54F9C5BC-0F63-914B-A127-D141E2897C72}"/>
    <hyperlink ref="X106" r:id="rId28" xr:uid="{34DABD33-52F9-834E-B47F-053A257DD5EE}"/>
    <hyperlink ref="X129" r:id="rId29" xr:uid="{B7F5AAE5-8502-BD4F-A3FB-7371593F7542}"/>
    <hyperlink ref="W102" r:id="rId30" xr:uid="{C3BA5795-0E22-7449-B5E9-8E939E7C9C4C}"/>
    <hyperlink ref="W106" r:id="rId31" location="mj" display="https://www.courts.maine.gov/fees_forms/forms/index.shtml - mj" xr:uid="{907D857F-5B97-7549-AA8A-4F34BAF921B4}"/>
    <hyperlink ref="W107" r:id="rId32" location="mj" display="https://www.courts.maine.gov/fees_forms/forms/index.shtml - mj" xr:uid="{D97E948A-1663-1A46-9FDF-5A58081EF97A}"/>
    <hyperlink ref="W108" r:id="rId33" location="mj" display="https://www.courts.maine.gov/fees_forms/forms/index.shtml - mj" xr:uid="{D1CA6DF1-AAA0-BC4A-B1C5-04BC654FC0E9}"/>
    <hyperlink ref="W110" r:id="rId34" location="mj" display="https://www.courts.maine.gov/fees_forms/forms/index.shtml - mj" xr:uid="{FEA0AB35-002C-EC48-9B22-3154F6C4FC66}"/>
    <hyperlink ref="W109" r:id="rId35" location="mj" display="https://www.courts.maine.gov/fees_forms/forms/index.shtml - mj" xr:uid="{E30C88FC-6C16-6A47-BE29-AC4012294E72}"/>
    <hyperlink ref="W112" r:id="rId36" location="mj" xr:uid="{C4EE9B3A-5ACF-3A4C-8D2E-E22001B8787E}"/>
    <hyperlink ref="W133" r:id="rId37" location="fdp" xr:uid="{C6519C18-DA68-544F-8FD0-280FE58F73C1}"/>
    <hyperlink ref="W134" r:id="rId38" xr:uid="{A1FADD9D-AA7E-B642-BB9A-F7DCC7FD98B2}"/>
    <hyperlink ref="W135" r:id="rId39" location="pa" xr:uid="{A90E24C0-7829-4B4E-BE6C-CEADD10FADF4}"/>
    <hyperlink ref="W138" r:id="rId40" location="fdp" xr:uid="{8595739E-242D-854D-BC32-2117DD601506}"/>
    <hyperlink ref="W121" r:id="rId41" xr:uid="{D4F0CF9D-59E2-5A4D-B4EB-DBA3712A2D9D}"/>
    <hyperlink ref="W115" r:id="rId42" xr:uid="{CBA5C3D8-71CC-B14F-A3EA-C0DE67BBD723}"/>
    <hyperlink ref="AC125" r:id="rId43" xr:uid="{63CFB7E6-592E-354F-86EC-DDDA7066D8D5}"/>
    <hyperlink ref="AC132" r:id="rId44" xr:uid="{A4EE7C6E-B2E4-4B4E-819A-667994C0C59C}"/>
    <hyperlink ref="AC133" r:id="rId45" xr:uid="{158AB738-AB1C-3347-B17C-CBC1FBB256D1}"/>
    <hyperlink ref="AC134" r:id="rId46" xr:uid="{9D701BE8-A84F-0845-802E-E61BDF761B0C}"/>
    <hyperlink ref="AC135" r:id="rId47" xr:uid="{FBFA139F-9BC8-A048-B235-B4E5E1C86F7A}"/>
    <hyperlink ref="AB125" r:id="rId48" display="https://courts.ms.gov/" xr:uid="{2E64A751-5954-5047-B595-6D040C9AA7E5}"/>
    <hyperlink ref="AD90" r:id="rId49" display="https://courts.mt.gov/portals/189/supreme/boards/a2j/docs/19-20strategicplan.pdf" xr:uid="{A841C455-457E-0C40-BB80-1C24F7C958E7}"/>
    <hyperlink ref="AD98" r:id="rId50" display="https://www.surveymonkey.com/r/SRLResourceFeedback" xr:uid="{7CE4A4D6-C3CE-C848-9404-D7BA5D8DC8F1}"/>
    <hyperlink ref="AD132" r:id="rId51" display="https://courts.mt.gov/forms/dissolution/nokid" xr:uid="{792906F4-CC36-0E45-A941-61159AA7D688}"/>
    <hyperlink ref="AD133" r:id="rId52" display="https://courts.mt.gov/forms/dissolution/kid" xr:uid="{BF3AE4CA-31AA-E04D-852B-6A561FB07C15}"/>
    <hyperlink ref="AD135" r:id="rId53" display="https://courts.mt.gov/forms/domestic" xr:uid="{303D5848-2286-4143-969E-01DA5D2A7A27}"/>
    <hyperlink ref="AD137" r:id="rId54" display="https://courts.mt.gov/Forms/landlord" xr:uid="{D306A135-E7ED-8C4D-A2CD-EFED702130B2}"/>
    <hyperlink ref="AK134" r:id="rId55" xr:uid="{E7C250F6-06C8-3046-A130-4982BD93AA9A}"/>
    <hyperlink ref="AK135" r:id="rId56" xr:uid="{8D4AEF70-D94A-2F4D-8FD6-F4504BF68D3E}"/>
    <hyperlink ref="AK115" r:id="rId57" xr:uid="{7A8644D3-DFF6-A642-959E-F5CD634629E6}"/>
    <hyperlink ref="AL106" r:id="rId58" xr:uid="{5DDE4095-8FC7-DB47-A781-DA4F07DF4B82}"/>
    <hyperlink ref="AL109" r:id="rId59" xr:uid="{EDCFEEA0-EACA-E944-AFE0-C7708319A78C}"/>
    <hyperlink ref="AL107" r:id="rId60" xr:uid="{A4082FDF-D4DD-E746-8200-165DDD1A2E5C}"/>
    <hyperlink ref="AL108" r:id="rId61" xr:uid="{B65F277F-BC62-DA4D-8CEE-B5F42CC6C4A4}"/>
    <hyperlink ref="AL117" r:id="rId62" xr:uid="{8BF93B03-1EC9-2A44-9EAD-9CC9CDB4EEE1}"/>
    <hyperlink ref="AL120" r:id="rId63" xr:uid="{F28F5E75-5A9A-6846-917B-8DAFBB1EE3F4}"/>
    <hyperlink ref="AL121" r:id="rId64" xr:uid="{7DAE09BC-D8EA-A948-9019-BF291726F299}"/>
    <hyperlink ref="AL125" r:id="rId65" xr:uid="{AC8436E6-D715-1140-9F2A-0F720D71CD2A}"/>
    <hyperlink ref="AL128" r:id="rId66" xr:uid="{69E6236A-243A-E344-A10E-CCA7215E61CF}"/>
    <hyperlink ref="AL130" r:id="rId67" display="See, https://www.ndcourts.gov/Media/Default/Legal%20Resources/Legal%20Self%20Help/Appeals/Instructions-Petition-for-Waiver-of-Filing-Fees-Costs.pdf_x000a__x000a__x000a_See also, https://www.ndcourts.gov/Media/Default/Legal%20Resources/Legal%20Self%20Help/Other%20Forms/Fee%20Waiver/Form-3a.pdf" xr:uid="{5B30890A-F830-BE45-AF5D-FEC8F88CF3D6}"/>
    <hyperlink ref="AL135" r:id="rId68" xr:uid="{BD12ECF4-E8EB-7649-B608-7FECD2862E1A}"/>
    <hyperlink ref="AL132" r:id="rId69" xr:uid="{4CBCBA40-C8F1-C74A-B32C-6A3D00C571BF}"/>
    <hyperlink ref="AL133" r:id="rId70" xr:uid="{10A254A9-99C8-8C4E-8C9E-AC1FC7E19210}"/>
    <hyperlink ref="AL134" r:id="rId71" xr:uid="{371BA660-62DA-9C40-8B4C-783301EF8345}"/>
    <hyperlink ref="AL148" r:id="rId72" xr:uid="{EEFB350B-D3F2-C640-9ACE-F4BEEBB9C41D}"/>
    <hyperlink ref="AG106" r:id="rId73" display="https://www.courts.state.nh.us/fdpp/divorce_without_minor.htm" xr:uid="{B8722884-179C-594B-9E43-591BC31C0C9A}"/>
    <hyperlink ref="AG107" r:id="rId74" display="https://www.courts.state.nh.us/fdpp/divorce_with_minor.htm" xr:uid="{0E211D94-BDFF-7F40-AB5B-44DD5F584C35}"/>
    <hyperlink ref="AG109" r:id="rId75" display="https://www.courts.state.nh.us/forms/nhjb-2050-df.pdf" xr:uid="{0A77D0E0-25E1-C44B-99C5-4B4AE85B224E}"/>
    <hyperlink ref="AG125" r:id="rId76" xr:uid="{6D7562D7-E3FC-3F47-8A2D-88C71B95867A}"/>
    <hyperlink ref="AG132" r:id="rId77" xr:uid="{D31C51A6-083C-C644-BA28-A9887C9549B8}"/>
    <hyperlink ref="AG133" r:id="rId78" xr:uid="{4A2F387A-FCB9-F745-B59B-637CB9ADEA95}"/>
    <hyperlink ref="AG134" r:id="rId79" display="https://www.courts.state.nh.us/fdpp/support.htm" xr:uid="{0DE15E96-02A7-6544-94C8-4D577D95EEED}"/>
    <hyperlink ref="AG148" r:id="rId80" display="https://www.courts.state.nh.us/nh-e-court-project/self.htm" xr:uid="{5A73F883-A1F2-E546-9042-0B6E7DBA3CE3}"/>
    <hyperlink ref="F100" r:id="rId81" xr:uid="{F2E76599-B37C-434A-90F2-CDA63624736C}"/>
    <hyperlink ref="F92" r:id="rId82" display="https://www.azcourts.gov/Portals/74/ACAJ/Annual Reports/2019 Annual Report ACAJ.pdf?ver=2019-12-24-102730-840" xr:uid="{28A5F8A8-F445-0443-A4A0-31C96E4F72D6}"/>
    <hyperlink ref="F102" r:id="rId83" xr:uid="{9BD5B1EC-E1A1-ED49-8B84-1B0101638208}"/>
    <hyperlink ref="F106" r:id="rId84" xr:uid="{58C53085-D389-8C48-986C-C7771DCA17D7}"/>
    <hyperlink ref="F107" r:id="rId85" xr:uid="{A1AF32FF-F7A2-C940-A315-868673EDD62A}"/>
    <hyperlink ref="F108" r:id="rId86" xr:uid="{232D7C73-A1E3-3B43-A01C-8148190CCDDB}"/>
    <hyperlink ref="F109" r:id="rId87" xr:uid="{EDEF38C9-8D6A-8C4E-B151-962740422D35}"/>
    <hyperlink ref="F110" r:id="rId88" xr:uid="{021880CD-6632-0843-BC41-ECC3D26BB954}"/>
    <hyperlink ref="F111" r:id="rId89" xr:uid="{021931BC-A1D6-0E4B-9EB0-9F6AB4F9821C}"/>
    <hyperlink ref="F112" r:id="rId90" xr:uid="{94742A1F-5EB6-8A4A-9CD2-17B5DC6DC23D}"/>
    <hyperlink ref="F116" r:id="rId91" xr:uid="{951A8FBD-851D-6D4B-AFE9-667055AB9E34}"/>
    <hyperlink ref="F117" r:id="rId92" xr:uid="{05276DD6-200A-0C49-A9FC-42522119E820}"/>
    <hyperlink ref="F120" r:id="rId93" xr:uid="{6C51C3E1-4563-134A-A41E-6B234FDCC078}"/>
    <hyperlink ref="F121" r:id="rId94" xr:uid="{EB4BBFFB-7CE8-FA45-A7BD-26D840A122F7}"/>
    <hyperlink ref="F130" r:id="rId95" xr:uid="{83DEA015-CDEE-1D4A-8A61-0F5A48C6036B}"/>
    <hyperlink ref="F132" r:id="rId96" xr:uid="{74FEEB35-B647-3449-9C75-C5B6123E56D2}"/>
    <hyperlink ref="F133" r:id="rId97" xr:uid="{98BD5B1B-E99F-8A4C-A453-7DE241BC2AB3}"/>
    <hyperlink ref="F134" r:id="rId98" xr:uid="{BD43D0D6-2EBE-E246-9A9A-08C2D25D316C}"/>
    <hyperlink ref="F135" r:id="rId99" xr:uid="{56C1FD67-4C69-DC48-8A7A-BA0D8BB8AC54}"/>
    <hyperlink ref="F137" r:id="rId100" xr:uid="{748E08B7-702D-274A-8855-419B518F4265}"/>
    <hyperlink ref="F141" r:id="rId101" xr:uid="{3E4FF775-626A-4E4D-B8E8-8BCFAA8CB93E}"/>
    <hyperlink ref="F142" r:id="rId102" xr:uid="{E549E45A-1E61-764F-9691-BC19CC566B4B}"/>
    <hyperlink ref="F143" r:id="rId103" xr:uid="{BD1EC38E-A04D-674A-801B-B390E656E175}"/>
    <hyperlink ref="F145" r:id="rId104" xr:uid="{635853DA-90D9-9749-B7E2-B30C559C3F9D}"/>
    <hyperlink ref="F146" r:id="rId105" xr:uid="{14B37830-0F09-EE48-9BFD-CF4FA529154C}"/>
    <hyperlink ref="H106" r:id="rId106" xr:uid="{8CCB788A-7BB5-8F47-AFDA-1F79E7EFA346}"/>
    <hyperlink ref="H107" r:id="rId107" xr:uid="{62B2696D-DFA3-4C40-AB21-B54DA98FD4DA}"/>
    <hyperlink ref="H108" r:id="rId108" xr:uid="{A49BD1EB-6CC8-454A-A300-1BA51C3B82B1}"/>
    <hyperlink ref="H131" r:id="rId109" xr:uid="{D2C07F21-ED58-8F46-AF40-B1044C1B3396}"/>
    <hyperlink ref="H132" r:id="rId110" xr:uid="{800FC2CF-489F-4D43-9023-34C2A066B3D2}"/>
    <hyperlink ref="H133" r:id="rId111" xr:uid="{73D8054D-13EB-4740-89D9-A18DF551C318}"/>
    <hyperlink ref="H134" r:id="rId112" xr:uid="{FDA29EFE-96BB-9546-A8EA-F5767294069D}"/>
    <hyperlink ref="H135" r:id="rId113" xr:uid="{FA95DBEB-E930-1D4E-821A-F8F4F793B938}"/>
    <hyperlink ref="H137" r:id="rId114" xr:uid="{55260291-9BEF-D941-8D32-D99202DA3B4C}"/>
    <hyperlink ref="H138" r:id="rId115" xr:uid="{3AE27270-9278-F149-9753-5F33E7F57B5F}"/>
    <hyperlink ref="K86" r:id="rId116" xr:uid="{CB9703F3-2702-1244-BB7E-B25CA136674A}"/>
    <hyperlink ref="K90" r:id="rId117" xr:uid="{361885AD-1029-444B-846A-472B07480862}"/>
    <hyperlink ref="K91" r:id="rId118" xr:uid="{D9C87F93-1AD7-2C40-8B9C-30260A24EE23}"/>
    <hyperlink ref="K106" r:id="rId119" xr:uid="{E4B1860F-0737-6340-8AF1-9787EA3193D9}"/>
    <hyperlink ref="K107" r:id="rId120" xr:uid="{C9AE3F38-876A-ED42-A5FF-ED5BE6550083}"/>
    <hyperlink ref="K108" r:id="rId121" xr:uid="{505B8FA4-6024-D84D-BB8C-245FFF0DDB7B}"/>
    <hyperlink ref="K109" r:id="rId122" xr:uid="{50E752D1-AF85-FC48-8C7A-6D8570E31B90}"/>
    <hyperlink ref="K119" r:id="rId123" xr:uid="{4C91A5AF-9EEA-9446-893B-0290E3C68765}"/>
    <hyperlink ref="K130" r:id="rId124" xr:uid="{EB3EAFCA-502B-D545-9C19-15FB25177908}"/>
    <hyperlink ref="K132" r:id="rId125" xr:uid="{5F734CA6-14E1-A34E-B740-D8C01C28EA82}"/>
    <hyperlink ref="K133" r:id="rId126" xr:uid="{3A7D9955-3B45-3849-8511-D3C8FD68840F}"/>
    <hyperlink ref="K134" r:id="rId127" xr:uid="{8A559D7C-E721-FB43-8D55-786C2F6C52F4}"/>
    <hyperlink ref="K135" r:id="rId128" xr:uid="{50C5F7F8-3DA4-1F40-A3D3-FE372242DB43}"/>
    <hyperlink ref="K136" r:id="rId129" xr:uid="{BD47E1D8-8371-174F-A3CD-601536028AB7}"/>
    <hyperlink ref="K137" r:id="rId130" xr:uid="{39FEDA24-CC0D-104F-825A-0D4DC2572F7C}"/>
    <hyperlink ref="K145" r:id="rId131" xr:uid="{62461C6E-22ED-1342-82B6-916C2B76DD92}"/>
    <hyperlink ref="K146" r:id="rId132" xr:uid="{EC306A69-FD9A-1D4F-B11A-6FD518D33716}"/>
    <hyperlink ref="M90" r:id="rId133" xr:uid="{9C971FFC-70CE-E145-AFEE-4A84081EA800}"/>
    <hyperlink ref="M92" r:id="rId134" display="https://www.flcourts.org/content/download/633407/7196991/file/voices-in-the-civil-justice-system.pdf" xr:uid="{F27FE229-F1C0-D04F-9FED-845CE687CDFF}"/>
    <hyperlink ref="M104" r:id="rId135" xr:uid="{B258C41F-FBB6-9B43-8E3E-E8415DCF51AC}"/>
    <hyperlink ref="M114" r:id="rId136" display="http://www.leg.state.fl.us/Statutes/index.cfm?App_mode=Display_Statute&amp;Search_String=&amp;URL=0000-0099/0057/Sections/0057.081.html" xr:uid="{D5FD104A-F3AE-D041-98B0-C528F6EFB7D0}"/>
    <hyperlink ref="M115" r:id="rId137" xr:uid="{A5B3D691-B645-AF4F-B3CC-F7CBCC4EE918}"/>
    <hyperlink ref="M126" r:id="rId138" xr:uid="{77974509-6EFF-5D46-BCD5-85B6E2A367C1}"/>
    <hyperlink ref="M130" r:id="rId139" xr:uid="{5239BF7F-CF54-5946-ACFE-9729C5D3A26A}"/>
    <hyperlink ref="M132" r:id="rId140" xr:uid="{CB7955DC-0407-0249-80B1-4B98FF5B7FC9}"/>
    <hyperlink ref="M133" r:id="rId141" xr:uid="{60165D62-B263-2245-ACDF-0B7B9D489920}"/>
    <hyperlink ref="M134" r:id="rId142" xr:uid="{98E6C8AF-7F67-4A47-A86C-567833BDDDB4}"/>
    <hyperlink ref="M135" r:id="rId143" xr:uid="{0E3C889A-BFF8-1040-92E7-8A070CDB997B}"/>
    <hyperlink ref="M137" r:id="rId144" xr:uid="{A49CA2B6-9B05-524B-9728-6DFB292B13BF}"/>
    <hyperlink ref="M148" r:id="rId145" xr:uid="{321C82C4-2B1A-CB42-B95F-71BE0CC151D8}"/>
    <hyperlink ref="M106" r:id="rId146" xr:uid="{CD0732D1-1C31-5F48-93FD-B17C818DE933}"/>
    <hyperlink ref="M107" r:id="rId147" xr:uid="{0DB115EC-9CFB-0B4A-BE89-A87BC35A5D0E}"/>
    <hyperlink ref="M108" r:id="rId148" xr:uid="{A0B313C4-0CB0-734C-B22E-35CA23345454}"/>
    <hyperlink ref="M109" r:id="rId149" location="990" xr:uid="{65A09C4C-6639-0642-8B71-2B5A7A696195}"/>
    <hyperlink ref="AA106" r:id="rId150" xr:uid="{397B0D6F-2ED0-CE4C-A2FD-4E91AE14E172}"/>
    <hyperlink ref="AA110" r:id="rId151" xr:uid="{5A3B1D23-1C86-3042-989B-76C63C03FB01}"/>
    <hyperlink ref="AA111" r:id="rId152" xr:uid="{46B83785-F9A1-7140-BF62-9484C5621888}"/>
    <hyperlink ref="AA146" r:id="rId153" xr:uid="{8A9A825F-B77A-0143-9F36-455DBE45FA5D}"/>
    <hyperlink ref="AE90" r:id="rId154" xr:uid="{C75231CB-18D0-EC44-8CC3-A8EF7C25D620}"/>
    <hyperlink ref="AE106" display="https://supremecourt.nebraska.gov/self-help/families-children/filing-divorce-nebraska-no-children-no-disputed-property_x000a__x000a_However, please note that the page also suggests all litigants to &quot;check with the clerk of the district court in your county&quot; as &quot;each " xr:uid="{E3E02B21-BEB1-8445-8EE6-BD3D84BD5490}"/>
    <hyperlink ref="AE107" display="https://supremecourt.nebraska.gov/self-help/families-children/filing-divorce-nebraska-children-no-custody-disputes-visitation-disputes-or-property-disputes_x000a__x000a_However, please note that the page also suggests all litigants to &quot;check with the clerk of the dis" xr:uid="{F2171F44-5901-E147-977C-0677ABA8DE61}"/>
    <hyperlink ref="AF109" r:id="rId155" xr:uid="{800D0748-F0AF-C946-BAE5-E3943F45C060}"/>
    <hyperlink ref="AF125" r:id="rId156" xr:uid="{94B5C55E-5006-6142-A645-C39E0168B72A}"/>
    <hyperlink ref="AF126" r:id="rId157" xr:uid="{E3AFAD39-D18C-0A42-A4E9-98E890379535}"/>
    <hyperlink ref="AF130" r:id="rId158" xr:uid="{571F6605-0F08-5E4B-AF8A-299D458742C0}"/>
    <hyperlink ref="AH106" r:id="rId159" location="filing" display="https://www.njcourts.gov/selfhelp/selfhelp_divorce.html - filing" xr:uid="{FDE2523F-447C-6F4A-85B0-4C47A792B3EC}"/>
    <hyperlink ref="AH107" r:id="rId160" location="filing" display="https://www.njcourts.gov/selfhelp/selfhelp_divorce.html - filing" xr:uid="{1ECBE2D9-8B85-0F46-81EF-1D1035E1375F}"/>
    <hyperlink ref="AH109" r:id="rId161" location="dv" xr:uid="{B0F45CD6-F87B-1A4D-A9BA-78C77641DE0C}"/>
    <hyperlink ref="AM106" r:id="rId162" xr:uid="{4D9326D6-229F-4349-ABB2-FF38378CE82A}"/>
    <hyperlink ref="AM107" r:id="rId163" xr:uid="{CD33F234-BA4B-E94B-AC27-AF52BDD48231}"/>
    <hyperlink ref="AN102" r:id="rId164" display="http://www.legalaidok.org/" xr:uid="{9B7BEF05-3571-4A41-82F4-3D6D37302DA9}"/>
    <hyperlink ref="AO92" r:id="rId165" display="https://www.courts.oregon.gov/about/Documents/2020-21-Strategic-Campaign_WebCopy.pdf" xr:uid="{651F9E19-7329-B845-9A6D-823640D939C5}"/>
    <hyperlink ref="AO125" r:id="rId166" display="https://www.courts.oregon.gov/Pages/default.aspx" xr:uid="{A4621102-6F02-134D-A232-FCB3A28A7949}"/>
    <hyperlink ref="AQ110" r:id="rId167" xr:uid="{A7C0F834-1E59-7643-820F-0E9386084C5A}"/>
    <hyperlink ref="AQ117" r:id="rId168" xr:uid="{D9FEC5C3-095F-1248-9C34-B2DCD5858A47}"/>
    <hyperlink ref="AQ135" r:id="rId169" xr:uid="{6552087D-4FFD-3C41-88F7-81F58210DFE5}"/>
    <hyperlink ref="AQ137" r:id="rId170" xr:uid="{E6053967-0232-4A4E-BA35-41A3FA582326}"/>
    <hyperlink ref="AQ109" r:id="rId171" xr:uid="{FCB428E5-03CF-4A4C-AC7A-6E0A87B33A9E}"/>
    <hyperlink ref="AR109" r:id="rId172" display="https://www.courts.ri.gov/PublicResources/forms/Family Court Forms/Complaint for an Order of Protection.pdf" xr:uid="{FBABC154-41BD-0043-B6C6-9F2DC1D9FACC}"/>
    <hyperlink ref="AR114" r:id="rId173" display="https://www.courts.ri.gov/PublicResources/forms/Superior Court Forms/Motion, Affidavit, and Order to Proceed In Forma Pauperis.pdf" xr:uid="{63F12065-1729-F84F-9AD6-517D078D9C0B}"/>
    <hyperlink ref="AT95" r:id="rId174" display="https://courts.illinois.gov/CivilJustice/Training_Education/Self_Represented_Litigants.pdf" xr:uid="{0D87674C-723B-6E4D-A3FD-73ADB9E0DE5F}"/>
    <hyperlink ref="AT106" r:id="rId175" xr:uid="{FB402BCC-6082-3C46-ABD1-D723CF079A1F}"/>
    <hyperlink ref="AT107" r:id="rId176" xr:uid="{8C2DFF2F-7BEE-1E4A-AE3A-E649A7DE712C}"/>
    <hyperlink ref="AT108" r:id="rId177" display="http://illinoiscourts.gov/Forms/approved/procedures/motion.asp" xr:uid="{C62F7652-DFA4-EC41-9864-91D056DB18CD}"/>
    <hyperlink ref="AT109" r:id="rId178" xr:uid="{A2364B28-90B0-1542-937E-1F15E0B2F957}"/>
    <hyperlink ref="AT112" r:id="rId179" display="http://illinoiscourts.gov/Forms/approved/mortgage_foreclosure/mortgage_foreclosure.asp" xr:uid="{C8D3DBC2-E608-9143-BDB5-3CC257D33455}"/>
    <hyperlink ref="AT130" r:id="rId180" display="http://illinoiscourts.gov/Forms/approved/procedures/Fee_Waiver.asp" xr:uid="{3251C34B-0BF9-9F4D-8DBB-138C6DFDA4CE}"/>
    <hyperlink ref="AT138" r:id="rId181" display="http://illinoiscourts.gov/Forms/approved/mortgage_foreclosure/mortgage_foreclosure.asp" xr:uid="{ACD5878A-5777-6B48-AED4-DF9437C342E1}"/>
    <hyperlink ref="AU106" r:id="rId182" display="http://www.tncourts.gov/rules/supreme-court/52_x000a__x000a_" xr:uid="{AEB11BF9-0DD4-C140-A09D-37FDBCE3C3CA}"/>
    <hyperlink ref="AU107" r:id="rId183" display="http://www.tncourts.gov/rules/supreme-court/52_x000a__x000a_" xr:uid="{49A4A8FF-9AB9-E048-B235-4882CEED1800}"/>
    <hyperlink ref="AU110" r:id="rId184" display="http://www.tncourts.gov/sites/default/files/docs/gs_civil_summons.pdf" xr:uid="{0F42A04E-EEED-7A40-9CF0-8B9D1EC20FAD}"/>
    <hyperlink ref="AU128" r:id="rId185" xr:uid="{82F50DDD-509C-FA4B-8EB6-0DEFDF598ABB}"/>
    <hyperlink ref="AU130" r:id="rId186" display="https://www.tncourts.gov/rules/supreme-court/29_x000a__x000a_" xr:uid="{3186EFEF-6174-F542-92FF-A66E7CAF97B7}"/>
    <hyperlink ref="AU132" r:id="rId187" xr:uid="{EDC5DFE7-9561-F845-9C07-6699C5BCFC20}"/>
    <hyperlink ref="AU133" r:id="rId188" xr:uid="{38E2C08E-84FE-444A-ADCE-33B46EC292F7}"/>
    <hyperlink ref="AU135" r:id="rId189" xr:uid="{537919AC-2780-6743-A0A4-201C3E6BBE25}"/>
    <hyperlink ref="AX141" r:id="rId190" display="https://www.valegalaid.org/divorce" xr:uid="{997D1505-5169-6B43-9954-440EA7B053DC}"/>
    <hyperlink ref="AX142" r:id="rId191" display="https://www.valegalaid.org/divorce" xr:uid="{BC4802A5-8E9B-9C41-85B1-8E52EE273CD8}"/>
    <hyperlink ref="AY106" r:id="rId192" location="divorce-without-children" xr:uid="{2E5BDC75-19DF-F14C-A709-56A68AC65932}"/>
    <hyperlink ref="AY108" r:id="rId193" location="forms" xr:uid="{1037EEF1-5C30-9246-8558-D20966834018}"/>
    <hyperlink ref="AY111" r:id="rId194" xr:uid="{85AF8B39-4E64-BB4D-8346-4E8ECEE18C5E}"/>
    <hyperlink ref="AY115" r:id="rId195" location=":~:text=The%20court%20has%20an%20Application,you%20cannot%20afford%20the%20fees.&amp;text=You%20must%20complete%20all%20sections%20on%20the%20form.&amp;text=The%20clerk%20at%20the%20court%20can%20serve%20as%20a%20notary%20for%20you." display="https://www.vermontjudiciary.org/self-help/application-waive-filing-fees-and-service-costs#:~:text=The%20court%20has%20an%20Application,you%20cannot%20afford%20the%20fees.&amp;text=You%20must%20complete%20all%20sections%20on%20the%20form.&amp;text=The%20clerk%20at%20the%20court%20can%20serve%20as%20a%20notary%20for%20you." xr:uid="{59E7C8F7-EA51-5547-B6A8-505294EFCBC0}"/>
    <hyperlink ref="AZ132" r:id="rId196" xr:uid="{FECF2CDF-75A2-CC42-964C-94A16E86EC67}"/>
    <hyperlink ref="AZ133" r:id="rId197" xr:uid="{A5B9441B-7046-A641-9A15-930260BA0F02}"/>
    <hyperlink ref="AZ134" r:id="rId198" xr:uid="{51F08D29-1113-B247-83E9-CD47083E067D}"/>
    <hyperlink ref="AZ135" r:id="rId199" xr:uid="{A6F46279-3E2D-C24C-9C87-B46E3D605028}"/>
    <hyperlink ref="BA106" r:id="rId200" display="http://www.courtswv.gov/lower-courts/divorce-forms/index-divorce-forms.html" xr:uid="{E8A6421C-1130-4844-B330-C3F180D0BE33}"/>
    <hyperlink ref="BA125" r:id="rId201" display="http://www.courtswv.gov/" xr:uid="{5B5D620B-FF11-B94F-8E50-72CE8D139731}"/>
    <hyperlink ref="F125" r:id="rId202" xr:uid="{0EA37F43-6E62-2B42-BA43-E9D4B9F989D4}"/>
    <hyperlink ref="R86" r:id="rId203" xr:uid="{92559FCC-E4CC-8549-A9A5-2360AA30C934}"/>
    <hyperlink ref="R87" r:id="rId204" xr:uid="{C256BA74-23A1-944E-8DE4-CE9E2EC3D7EF}"/>
    <hyperlink ref="R88" r:id="rId205" display="Same from #3. The state provides a full-time Staff Attorney for the Commission." xr:uid="{D3B34CBF-C099-2248-A911-58CE0DCE2CC4}"/>
    <hyperlink ref="R93" r:id="rId206" location="_Toc8987510" xr:uid="{B3CD1881-7913-A042-B8B5-3C072F4633D8}"/>
    <hyperlink ref="R94" r:id="rId207" xr:uid="{EBA78E6F-CAF7-284C-AC45-766BAE3B04E3}"/>
    <hyperlink ref="R100" r:id="rId208" location="_Toc8987510" xr:uid="{293509BA-A8D5-014E-9961-206E063C0EDD}"/>
    <hyperlink ref="R101" r:id="rId209" location="_Toc8987510" xr:uid="{DC20D00C-9487-3841-B9E8-DE951DA25226}"/>
    <hyperlink ref="R104" r:id="rId210" xr:uid="{8C61E0FF-2EB3-6345-9EED-71B5D5D5D5D9}"/>
    <hyperlink ref="R125" r:id="rId211" xr:uid="{87B271AB-D3C4-6342-A73B-4649A00B1A09}"/>
    <hyperlink ref="R126" r:id="rId212" xr:uid="{27426099-6842-E943-A475-A70685C0A5A6}"/>
    <hyperlink ref="R132" r:id="rId213" xr:uid="{977BA007-B934-2343-A286-4F23E6823BC0}"/>
    <hyperlink ref="R133" r:id="rId214" xr:uid="{A3F3761B-9A99-0B4D-842C-39E97B0C9DF4}"/>
    <hyperlink ref="R134" r:id="rId215" xr:uid="{3EAC96E2-7F2B-A248-B7C1-313146C2F769}"/>
    <hyperlink ref="R135" r:id="rId216" xr:uid="{F74C92C8-EBB1-BB47-A27A-A847226D8517}"/>
    <hyperlink ref="AJ109" r:id="rId217" xr:uid="{D661B875-08C7-2D49-BCDC-E649640E7201}"/>
    <hyperlink ref="AJ110" r:id="rId218" xr:uid="{63D295D1-BC0C-7F4E-853F-04DCBDBAEE02}"/>
    <hyperlink ref="AJ111" r:id="rId219" xr:uid="{F85BD93A-74A2-BE4F-A78B-4F40B331382B}"/>
    <hyperlink ref="AJ106" r:id="rId220" xr:uid="{45C9982F-EBE0-2847-A466-8928BE442A56}"/>
    <hyperlink ref="AJ107" r:id="rId221" xr:uid="{AED28329-5F09-1147-AE04-0CA008E813D7}"/>
    <hyperlink ref="AJ108" r:id="rId222" xr:uid="{E095EA23-F90A-7B4C-AB88-9ADB267DB384}"/>
    <hyperlink ref="AJ112" r:id="rId223" xr:uid="{50C1C1D5-3070-E94F-89AB-02DBD4965FF6}"/>
    <hyperlink ref="AJ133" r:id="rId224" xr:uid="{9BC374F1-B238-A747-AEE1-D3864E476261}"/>
    <hyperlink ref="AJ134" r:id="rId225" xr:uid="{D108C876-259D-9741-9C69-BF30336B77EC}"/>
    <hyperlink ref="AJ135" r:id="rId226" xr:uid="{90425A8D-A303-1A4F-9CD4-79ED3F0C3E3E}"/>
    <hyperlink ref="AJ137" r:id="rId227" xr:uid="{FA968FCE-6D24-8748-977A-FA6F258A790A}"/>
    <hyperlink ref="AJ138" r:id="rId228" xr:uid="{31D658C4-2651-5C49-A98A-C08CE5A7394B}"/>
    <hyperlink ref="AJ141" r:id="rId229" xr:uid="{9494A30E-BD15-974F-A8EC-78304757B4BB}"/>
    <hyperlink ref="AJ143" r:id="rId230" xr:uid="{F7B24720-4D08-844A-81CB-00E76C6E0D61}"/>
    <hyperlink ref="AJ147" r:id="rId231" xr:uid="{EE401A6C-D257-1D4A-BD8B-8D2B362354BC}"/>
    <hyperlink ref="AJ148" r:id="rId232" xr:uid="{6A6AAFCA-008E-194C-BAB4-7E7082010676}"/>
  </hyperlinks>
  <pageMargins left="0.75" right="0.75" top="1" bottom="1" header="0.5" footer="0.5"/>
  <pageSetup orientation="landscape" horizontalDpi="4294967292" verticalDpi="4294967292" r:id="rId233"/>
  <drawing r:id="rId234"/>
  <extLst>
    <ext xmlns:mx="http://schemas.microsoft.com/office/mac/excel/2008/main" uri="http://schemas.microsoft.com/office/mac/excel/2008/main">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1:BC100"/>
  <sheetViews>
    <sheetView zoomScaleNormal="100" workbookViewId="0">
      <selection activeCell="C32" sqref="C32"/>
    </sheetView>
  </sheetViews>
  <sheetFormatPr baseColWidth="10" defaultColWidth="11.1640625" defaultRowHeight="13" x14ac:dyDescent="0.15"/>
  <cols>
    <col min="1" max="1" width="11.1640625" style="2"/>
    <col min="2" max="2" width="40.6640625" style="2" customWidth="1"/>
    <col min="3" max="3" width="14.33203125" style="2" customWidth="1"/>
    <col min="4" max="54" width="20.83203125" style="2" customWidth="1"/>
    <col min="55" max="55" width="20.83203125" customWidth="1"/>
    <col min="56" max="59" width="20.83203125" style="2" customWidth="1"/>
    <col min="60" max="16384" width="11.1640625" style="2"/>
  </cols>
  <sheetData>
    <row r="11" spans="1:55" s="13" customFormat="1" ht="19" x14ac:dyDescent="0.25">
      <c r="A11" s="134" t="s">
        <v>201</v>
      </c>
      <c r="B11" s="134"/>
      <c r="C11" s="134"/>
      <c r="P11" s="136"/>
      <c r="Q11" s="137"/>
      <c r="R11" s="136"/>
      <c r="S11" s="136"/>
      <c r="T11" s="136"/>
      <c r="U11" s="137"/>
      <c r="V11" s="136"/>
      <c r="W11" s="137"/>
      <c r="X11" s="137"/>
      <c r="Y11" s="137"/>
      <c r="Z11" s="137"/>
      <c r="AA11" s="137"/>
      <c r="AB11" s="137"/>
      <c r="AC11" s="137"/>
      <c r="AD11" s="137"/>
      <c r="AE11" s="137"/>
    </row>
    <row r="12" spans="1:55" s="13" customFormat="1" x14ac:dyDescent="0.15">
      <c r="P12" s="136"/>
      <c r="Q12" s="137"/>
      <c r="R12" s="137"/>
      <c r="S12" s="137"/>
      <c r="T12" s="137"/>
      <c r="U12" s="137"/>
      <c r="V12" s="137"/>
      <c r="W12" s="137"/>
      <c r="X12" s="137"/>
      <c r="Y12" s="137"/>
      <c r="Z12" s="137"/>
      <c r="AA12" s="137"/>
      <c r="AB12" s="137"/>
      <c r="AC12" s="137"/>
      <c r="AD12" s="137"/>
      <c r="AE12" s="137"/>
    </row>
    <row r="13" spans="1:55" s="17" customFormat="1" x14ac:dyDescent="0.15">
      <c r="A13" s="15" t="s">
        <v>202</v>
      </c>
      <c r="B13" s="15" t="s">
        <v>203</v>
      </c>
      <c r="C13" s="135"/>
      <c r="P13" s="138"/>
      <c r="Q13" s="135"/>
      <c r="R13" s="135"/>
      <c r="S13" s="135"/>
      <c r="T13" s="135"/>
      <c r="U13" s="135"/>
      <c r="V13" s="135"/>
      <c r="W13" s="135"/>
      <c r="X13" s="135"/>
      <c r="Y13" s="135"/>
      <c r="Z13" s="135"/>
      <c r="AA13" s="135"/>
      <c r="AB13" s="135"/>
      <c r="AC13" s="135"/>
      <c r="AD13" s="135"/>
      <c r="AE13" s="135"/>
    </row>
    <row r="14" spans="1:55" x14ac:dyDescent="0.15">
      <c r="BC14" s="2"/>
    </row>
    <row r="15" spans="1:55" ht="28" x14ac:dyDescent="0.15">
      <c r="A15" s="3" t="s">
        <v>41</v>
      </c>
      <c r="C15" s="7" t="s">
        <v>322</v>
      </c>
      <c r="D15" s="140" t="s">
        <v>1113</v>
      </c>
      <c r="E15" s="141" t="s">
        <v>1112</v>
      </c>
      <c r="F15" s="140" t="s">
        <v>1189</v>
      </c>
      <c r="G15" s="140" t="s">
        <v>1143</v>
      </c>
      <c r="H15" s="141" t="s">
        <v>1339</v>
      </c>
      <c r="I15" s="140" t="s">
        <v>1347</v>
      </c>
      <c r="J15" s="141" t="s">
        <v>1422</v>
      </c>
      <c r="K15" s="141" t="s">
        <v>1514</v>
      </c>
      <c r="L15" s="141" t="s">
        <v>1593</v>
      </c>
      <c r="M15" s="140" t="s">
        <v>1620</v>
      </c>
      <c r="N15" s="141" t="s">
        <v>1668</v>
      </c>
      <c r="O15" s="141" t="s">
        <v>1798</v>
      </c>
      <c r="P15" s="141" t="s">
        <v>303</v>
      </c>
      <c r="Q15" s="140" t="s">
        <v>766</v>
      </c>
      <c r="R15" s="141" t="s">
        <v>307</v>
      </c>
      <c r="S15" s="140" t="s">
        <v>1804</v>
      </c>
      <c r="T15" s="140" t="s">
        <v>330</v>
      </c>
      <c r="U15" s="141" t="s">
        <v>834</v>
      </c>
      <c r="V15" s="140" t="s">
        <v>363</v>
      </c>
      <c r="W15" s="141" t="s">
        <v>528</v>
      </c>
      <c r="X15" s="141" t="s">
        <v>523</v>
      </c>
      <c r="Y15" s="140" t="s">
        <v>411</v>
      </c>
      <c r="Z15" s="140" t="s">
        <v>852</v>
      </c>
      <c r="AA15" s="140" t="s">
        <v>1830</v>
      </c>
      <c r="AB15" s="140" t="s">
        <v>591</v>
      </c>
      <c r="AC15" s="140" t="s">
        <v>560</v>
      </c>
      <c r="AD15" s="141" t="s">
        <v>662</v>
      </c>
      <c r="AE15" s="140" t="s">
        <v>1916</v>
      </c>
      <c r="AF15" s="141" t="s">
        <v>1998</v>
      </c>
      <c r="AG15" s="141" t="s">
        <v>730</v>
      </c>
      <c r="AH15" s="141" t="s">
        <v>2004</v>
      </c>
      <c r="AI15" s="140" t="s">
        <v>2075</v>
      </c>
      <c r="AJ15" s="141" t="s">
        <v>2135</v>
      </c>
      <c r="AK15" s="140" t="s">
        <v>667</v>
      </c>
      <c r="AL15" s="140" t="s">
        <v>706</v>
      </c>
      <c r="AM15" s="141" t="s">
        <v>2216</v>
      </c>
      <c r="AN15" s="140" t="s">
        <v>2275</v>
      </c>
      <c r="AO15" s="141" t="s">
        <v>2390</v>
      </c>
      <c r="AP15" s="141" t="s">
        <v>2395</v>
      </c>
      <c r="AQ15" s="141" t="s">
        <v>2445</v>
      </c>
      <c r="AR15" s="141" t="s">
        <v>2483</v>
      </c>
      <c r="AS15" s="140" t="s">
        <v>2523</v>
      </c>
      <c r="AT15" s="140" t="s">
        <v>2589</v>
      </c>
      <c r="AU15" s="140" t="s">
        <v>2602</v>
      </c>
      <c r="AV15" s="140" t="s">
        <v>2668</v>
      </c>
      <c r="AW15" s="140" t="s">
        <v>2713</v>
      </c>
      <c r="AX15" s="141" t="s">
        <v>2783</v>
      </c>
      <c r="AY15" s="141" t="s">
        <v>2826</v>
      </c>
      <c r="AZ15" s="141" t="s">
        <v>2957</v>
      </c>
      <c r="BA15" s="141" t="s">
        <v>3048</v>
      </c>
      <c r="BB15" s="140" t="s">
        <v>2963</v>
      </c>
      <c r="BC15" s="141" t="s">
        <v>3115</v>
      </c>
    </row>
    <row r="16" spans="1:55" ht="320" x14ac:dyDescent="0.2">
      <c r="A16" s="2">
        <v>1</v>
      </c>
      <c r="B16" s="2" t="s">
        <v>99</v>
      </c>
      <c r="C16" s="2">
        <v>5</v>
      </c>
      <c r="D16" s="6" t="s">
        <v>166</v>
      </c>
      <c r="E16" s="2" t="s">
        <v>166</v>
      </c>
      <c r="F16" t="s">
        <v>332</v>
      </c>
      <c r="G16" t="s">
        <v>332</v>
      </c>
      <c r="H16" s="6" t="s">
        <v>165</v>
      </c>
      <c r="I16" t="s">
        <v>332</v>
      </c>
      <c r="J16" s="6" t="s">
        <v>165</v>
      </c>
      <c r="K16" s="6" t="s">
        <v>166</v>
      </c>
      <c r="L16" s="6" t="s">
        <v>165</v>
      </c>
      <c r="M16" t="s">
        <v>166</v>
      </c>
      <c r="N16" s="5" t="s">
        <v>165</v>
      </c>
      <c r="O16" s="169" t="s">
        <v>165</v>
      </c>
      <c r="P16" s="6" t="s">
        <v>166</v>
      </c>
      <c r="Q16" s="13" t="s">
        <v>165</v>
      </c>
      <c r="R16" s="24" t="s">
        <v>165</v>
      </c>
      <c r="S16" s="24" t="s">
        <v>165</v>
      </c>
      <c r="T16" t="s">
        <v>332</v>
      </c>
      <c r="U16" s="6" t="s">
        <v>166</v>
      </c>
      <c r="V16" s="6" t="s">
        <v>166</v>
      </c>
      <c r="W16" s="6" t="s">
        <v>165</v>
      </c>
      <c r="X16" s="13" t="s">
        <v>165</v>
      </c>
      <c r="Y16" s="160" t="s">
        <v>165</v>
      </c>
      <c r="Z16" s="155" t="s">
        <v>165</v>
      </c>
      <c r="AA16" s="13" t="s">
        <v>165</v>
      </c>
      <c r="AB16" s="5" t="s">
        <v>166</v>
      </c>
      <c r="AC16" s="13" t="s">
        <v>166</v>
      </c>
      <c r="AD16" s="6" t="s">
        <v>166</v>
      </c>
      <c r="AE16" t="s">
        <v>331</v>
      </c>
      <c r="AF16" s="6" t="s">
        <v>166</v>
      </c>
      <c r="AG16" s="6" t="s">
        <v>165</v>
      </c>
      <c r="AH16" s="6" t="s">
        <v>165</v>
      </c>
      <c r="AI16" t="s">
        <v>331</v>
      </c>
      <c r="AJ16" s="6" t="s">
        <v>165</v>
      </c>
      <c r="AK16" s="5" t="s">
        <v>165</v>
      </c>
      <c r="AL16" s="24" t="s">
        <v>165</v>
      </c>
      <c r="AM16" s="6" t="s">
        <v>165</v>
      </c>
      <c r="AN16" s="5" t="s">
        <v>332</v>
      </c>
      <c r="AO16" s="6" t="s">
        <v>165</v>
      </c>
      <c r="AP16" s="6" t="s">
        <v>165</v>
      </c>
      <c r="AQ16" s="6" t="s">
        <v>166</v>
      </c>
      <c r="AR16" s="6" t="s">
        <v>165</v>
      </c>
      <c r="AS16" s="5" t="s">
        <v>166</v>
      </c>
      <c r="AT16" s="24" t="s">
        <v>561</v>
      </c>
      <c r="AU16" s="5" t="s">
        <v>331</v>
      </c>
      <c r="AV16" t="s">
        <v>332</v>
      </c>
      <c r="AW16" t="s">
        <v>332</v>
      </c>
      <c r="AX16" s="6" t="s">
        <v>165</v>
      </c>
      <c r="AY16" s="6" t="s">
        <v>165</v>
      </c>
      <c r="AZ16" s="6" t="s">
        <v>165</v>
      </c>
      <c r="BA16" s="6" t="s">
        <v>166</v>
      </c>
      <c r="BB16" s="13" t="s">
        <v>165</v>
      </c>
      <c r="BC16" s="6" t="s">
        <v>166</v>
      </c>
    </row>
    <row r="17" spans="1:55" ht="57" x14ac:dyDescent="0.2">
      <c r="A17" s="2">
        <v>2</v>
      </c>
      <c r="B17" s="2" t="s">
        <v>100</v>
      </c>
      <c r="C17" s="2">
        <v>10</v>
      </c>
      <c r="D17" s="6" t="s">
        <v>166</v>
      </c>
      <c r="E17" s="6" t="s">
        <v>165</v>
      </c>
      <c r="F17" t="s">
        <v>331</v>
      </c>
      <c r="G17" t="s">
        <v>331</v>
      </c>
      <c r="H17" s="6" t="s">
        <v>165</v>
      </c>
      <c r="I17" t="s">
        <v>331</v>
      </c>
      <c r="J17" s="6" t="s">
        <v>165</v>
      </c>
      <c r="K17" s="6" t="s">
        <v>165</v>
      </c>
      <c r="L17" s="6" t="s">
        <v>165</v>
      </c>
      <c r="M17" t="s">
        <v>166</v>
      </c>
      <c r="N17" s="5" t="s">
        <v>165</v>
      </c>
      <c r="O17" s="169" t="s">
        <v>165</v>
      </c>
      <c r="P17" s="6" t="s">
        <v>166</v>
      </c>
      <c r="Q17" s="13" t="s">
        <v>308</v>
      </c>
      <c r="R17" s="24" t="s">
        <v>165</v>
      </c>
      <c r="S17" s="24" t="s">
        <v>364</v>
      </c>
      <c r="T17" t="s">
        <v>332</v>
      </c>
      <c r="U17" s="6" t="s">
        <v>165</v>
      </c>
      <c r="V17" s="6" t="s">
        <v>165</v>
      </c>
      <c r="W17" s="6" t="s">
        <v>165</v>
      </c>
      <c r="X17" s="13" t="s">
        <v>165</v>
      </c>
      <c r="Y17" s="160" t="s">
        <v>165</v>
      </c>
      <c r="Z17" s="156" t="s">
        <v>165</v>
      </c>
      <c r="AA17" s="24" t="s">
        <v>165</v>
      </c>
      <c r="AB17" s="5" t="s">
        <v>166</v>
      </c>
      <c r="AC17" s="13" t="s">
        <v>165</v>
      </c>
      <c r="AD17" s="6" t="s">
        <v>166</v>
      </c>
      <c r="AE17" t="s">
        <v>332</v>
      </c>
      <c r="AF17" s="6" t="s">
        <v>166</v>
      </c>
      <c r="AG17" s="6" t="s">
        <v>364</v>
      </c>
      <c r="AH17" s="6" t="s">
        <v>165</v>
      </c>
      <c r="AI17" t="s">
        <v>331</v>
      </c>
      <c r="AJ17" s="6" t="s">
        <v>165</v>
      </c>
      <c r="AK17" s="5" t="s">
        <v>165</v>
      </c>
      <c r="AL17" s="24" t="s">
        <v>166</v>
      </c>
      <c r="AM17" s="6" t="s">
        <v>165</v>
      </c>
      <c r="AN17" s="5" t="s">
        <v>331</v>
      </c>
      <c r="AO17" s="6" t="s">
        <v>165</v>
      </c>
      <c r="AP17" s="6" t="s">
        <v>166</v>
      </c>
      <c r="AQ17" s="6" t="s">
        <v>364</v>
      </c>
      <c r="AR17" s="6" t="s">
        <v>165</v>
      </c>
      <c r="AS17" s="5" t="s">
        <v>165</v>
      </c>
      <c r="AT17" s="24" t="s">
        <v>166</v>
      </c>
      <c r="AU17" t="s">
        <v>331</v>
      </c>
      <c r="AV17" t="s">
        <v>332</v>
      </c>
      <c r="AW17" t="s">
        <v>331</v>
      </c>
      <c r="AX17" s="6" t="s">
        <v>1988</v>
      </c>
      <c r="AY17" s="6" t="s">
        <v>166</v>
      </c>
      <c r="AZ17" s="6" t="s">
        <v>165</v>
      </c>
      <c r="BA17" s="6" t="s">
        <v>166</v>
      </c>
      <c r="BB17" s="13" t="s">
        <v>165</v>
      </c>
      <c r="BC17" s="6" t="s">
        <v>166</v>
      </c>
    </row>
    <row r="18" spans="1:55" ht="85" x14ac:dyDescent="0.2">
      <c r="A18" s="2">
        <v>3</v>
      </c>
      <c r="B18" s="2" t="s">
        <v>104</v>
      </c>
      <c r="C18" s="2">
        <v>1</v>
      </c>
      <c r="D18" s="6" t="s">
        <v>166</v>
      </c>
      <c r="E18" s="6" t="s">
        <v>166</v>
      </c>
      <c r="F18" t="s">
        <v>332</v>
      </c>
      <c r="G18" t="s">
        <v>332</v>
      </c>
      <c r="H18" s="6" t="s">
        <v>165</v>
      </c>
      <c r="I18" t="s">
        <v>332</v>
      </c>
      <c r="J18" s="6" t="s">
        <v>165</v>
      </c>
      <c r="K18" s="6" t="s">
        <v>166</v>
      </c>
      <c r="L18" s="6" t="s">
        <v>166</v>
      </c>
      <c r="M18" t="s">
        <v>166</v>
      </c>
      <c r="N18" s="5" t="s">
        <v>166</v>
      </c>
      <c r="O18" s="169" t="s">
        <v>165</v>
      </c>
      <c r="P18" s="6" t="s">
        <v>166</v>
      </c>
      <c r="Q18" s="13" t="s">
        <v>166</v>
      </c>
      <c r="R18" s="24" t="s">
        <v>165</v>
      </c>
      <c r="S18" s="24" t="s">
        <v>683</v>
      </c>
      <c r="T18" t="s">
        <v>332</v>
      </c>
      <c r="U18" s="6" t="s">
        <v>166</v>
      </c>
      <c r="V18" s="6" t="s">
        <v>165</v>
      </c>
      <c r="W18" s="6" t="s">
        <v>165</v>
      </c>
      <c r="X18" s="13" t="s">
        <v>166</v>
      </c>
      <c r="Y18" s="160" t="s">
        <v>166</v>
      </c>
      <c r="Z18" s="155" t="s">
        <v>166</v>
      </c>
      <c r="AA18" s="13" t="s">
        <v>165</v>
      </c>
      <c r="AB18" s="5" t="s">
        <v>166</v>
      </c>
      <c r="AC18" s="13" t="s">
        <v>166</v>
      </c>
      <c r="AD18" s="6" t="s">
        <v>166</v>
      </c>
      <c r="AE18" t="s">
        <v>331</v>
      </c>
      <c r="AF18" s="6" t="s">
        <v>166</v>
      </c>
      <c r="AG18" s="6" t="s">
        <v>165</v>
      </c>
      <c r="AH18" s="6" t="s">
        <v>165</v>
      </c>
      <c r="AI18" t="s">
        <v>331</v>
      </c>
      <c r="AJ18" s="6" t="s">
        <v>165</v>
      </c>
      <c r="AK18" s="6" t="s">
        <v>166</v>
      </c>
      <c r="AL18" s="13" t="s">
        <v>166</v>
      </c>
      <c r="AM18" s="6" t="s">
        <v>165</v>
      </c>
      <c r="AN18" s="5" t="s">
        <v>332</v>
      </c>
      <c r="AO18" s="6" t="s">
        <v>165</v>
      </c>
      <c r="AP18" s="6" t="s">
        <v>165</v>
      </c>
      <c r="AQ18" s="6" t="s">
        <v>166</v>
      </c>
      <c r="AR18" s="6" t="s">
        <v>165</v>
      </c>
      <c r="AS18" s="5" t="s">
        <v>166</v>
      </c>
      <c r="AT18" s="13" t="s">
        <v>683</v>
      </c>
      <c r="AU18" t="s">
        <v>332</v>
      </c>
      <c r="AV18" t="s">
        <v>332</v>
      </c>
      <c r="AW18" t="s">
        <v>332</v>
      </c>
      <c r="AX18" s="6" t="s">
        <v>166</v>
      </c>
      <c r="AY18" s="6" t="s">
        <v>166</v>
      </c>
      <c r="AZ18" s="6" t="s">
        <v>165</v>
      </c>
      <c r="BA18" s="6" t="s">
        <v>166</v>
      </c>
      <c r="BB18" s="13" t="s">
        <v>166</v>
      </c>
      <c r="BC18" s="6" t="s">
        <v>166</v>
      </c>
    </row>
    <row r="19" spans="1:55" ht="183" x14ac:dyDescent="0.2">
      <c r="A19" s="2">
        <v>4</v>
      </c>
      <c r="B19" s="2" t="s">
        <v>105</v>
      </c>
      <c r="C19" s="2">
        <v>1</v>
      </c>
      <c r="D19" s="6" t="s">
        <v>166</v>
      </c>
      <c r="E19" s="6" t="s">
        <v>166</v>
      </c>
      <c r="F19" t="s">
        <v>332</v>
      </c>
      <c r="G19" t="s">
        <v>332</v>
      </c>
      <c r="H19" s="6" t="s">
        <v>165</v>
      </c>
      <c r="I19" t="s">
        <v>332</v>
      </c>
      <c r="J19" s="6" t="s">
        <v>165</v>
      </c>
      <c r="K19" s="6" t="s">
        <v>166</v>
      </c>
      <c r="L19" s="6" t="s">
        <v>165</v>
      </c>
      <c r="M19" t="s">
        <v>166</v>
      </c>
      <c r="N19" s="5" t="s">
        <v>166</v>
      </c>
      <c r="O19" s="169" t="s">
        <v>165</v>
      </c>
      <c r="P19" s="6" t="s">
        <v>166</v>
      </c>
      <c r="Q19" s="13" t="s">
        <v>166</v>
      </c>
      <c r="R19" s="24" t="s">
        <v>165</v>
      </c>
      <c r="S19" s="24" t="s">
        <v>683</v>
      </c>
      <c r="T19" t="s">
        <v>332</v>
      </c>
      <c r="U19" s="6" t="s">
        <v>683</v>
      </c>
      <c r="V19" s="6" t="s">
        <v>166</v>
      </c>
      <c r="W19" s="6" t="s">
        <v>166</v>
      </c>
      <c r="X19" s="13" t="s">
        <v>166</v>
      </c>
      <c r="Y19" s="160" t="s">
        <v>166</v>
      </c>
      <c r="Z19" s="155" t="s">
        <v>166</v>
      </c>
      <c r="AA19" s="13" t="s">
        <v>166</v>
      </c>
      <c r="AB19" s="5" t="s">
        <v>166</v>
      </c>
      <c r="AC19" s="13" t="s">
        <v>166</v>
      </c>
      <c r="AD19" s="6" t="s">
        <v>166</v>
      </c>
      <c r="AE19" t="s">
        <v>332</v>
      </c>
      <c r="AF19" s="6" t="s">
        <v>166</v>
      </c>
      <c r="AG19" s="6" t="s">
        <v>166</v>
      </c>
      <c r="AH19" s="6" t="s">
        <v>165</v>
      </c>
      <c r="AI19" t="s">
        <v>332</v>
      </c>
      <c r="AJ19" s="6" t="s">
        <v>165</v>
      </c>
      <c r="AK19" s="5" t="s">
        <v>165</v>
      </c>
      <c r="AL19" s="24" t="s">
        <v>166</v>
      </c>
      <c r="AM19" s="6" t="s">
        <v>165</v>
      </c>
      <c r="AN19" s="5" t="s">
        <v>332</v>
      </c>
      <c r="AO19" s="6" t="s">
        <v>165</v>
      </c>
      <c r="AP19" s="6" t="s">
        <v>166</v>
      </c>
      <c r="AQ19" s="6" t="s">
        <v>166</v>
      </c>
      <c r="AR19" s="6" t="s">
        <v>364</v>
      </c>
      <c r="AS19" s="5" t="s">
        <v>364</v>
      </c>
      <c r="AT19" s="24" t="s">
        <v>166</v>
      </c>
      <c r="AU19" t="s">
        <v>331</v>
      </c>
      <c r="AV19" t="s">
        <v>332</v>
      </c>
      <c r="AW19" t="s">
        <v>332</v>
      </c>
      <c r="AX19" s="6" t="s">
        <v>166</v>
      </c>
      <c r="AY19" s="6" t="s">
        <v>166</v>
      </c>
      <c r="AZ19" s="6" t="s">
        <v>165</v>
      </c>
      <c r="BA19" s="6" t="s">
        <v>166</v>
      </c>
      <c r="BB19" s="13" t="s">
        <v>165</v>
      </c>
      <c r="BC19" s="6" t="s">
        <v>166</v>
      </c>
    </row>
    <row r="20" spans="1:55" ht="85" x14ac:dyDescent="0.2">
      <c r="A20" s="2">
        <v>5</v>
      </c>
      <c r="B20" s="2" t="s">
        <v>106</v>
      </c>
      <c r="C20" s="2">
        <v>5</v>
      </c>
      <c r="D20" s="6" t="s">
        <v>166</v>
      </c>
      <c r="E20" s="6" t="s">
        <v>166</v>
      </c>
      <c r="F20" t="s">
        <v>332</v>
      </c>
      <c r="G20" t="s">
        <v>331</v>
      </c>
      <c r="H20" s="6" t="s">
        <v>165</v>
      </c>
      <c r="I20" t="s">
        <v>332</v>
      </c>
      <c r="J20" s="6" t="s">
        <v>165</v>
      </c>
      <c r="K20" s="6" t="s">
        <v>165</v>
      </c>
      <c r="L20" s="6" t="s">
        <v>165</v>
      </c>
      <c r="M20" t="s">
        <v>165</v>
      </c>
      <c r="N20" s="5" t="s">
        <v>165</v>
      </c>
      <c r="O20" s="169" t="s">
        <v>165</v>
      </c>
      <c r="P20" s="6" t="s">
        <v>165</v>
      </c>
      <c r="Q20" s="13" t="s">
        <v>166</v>
      </c>
      <c r="R20" s="24" t="s">
        <v>165</v>
      </c>
      <c r="S20" s="24" t="s">
        <v>166</v>
      </c>
      <c r="T20" t="s">
        <v>331</v>
      </c>
      <c r="U20" s="6" t="s">
        <v>165</v>
      </c>
      <c r="V20" s="6" t="s">
        <v>165</v>
      </c>
      <c r="W20" s="6" t="s">
        <v>165</v>
      </c>
      <c r="X20" s="13" t="s">
        <v>165</v>
      </c>
      <c r="Y20" s="160" t="s">
        <v>165</v>
      </c>
      <c r="Z20" s="155" t="s">
        <v>165</v>
      </c>
      <c r="AA20" s="13" t="s">
        <v>165</v>
      </c>
      <c r="AB20" s="5" t="s">
        <v>166</v>
      </c>
      <c r="AC20" s="13" t="s">
        <v>165</v>
      </c>
      <c r="AD20" s="6" t="s">
        <v>165</v>
      </c>
      <c r="AE20" t="s">
        <v>331</v>
      </c>
      <c r="AF20" s="6" t="s">
        <v>165</v>
      </c>
      <c r="AG20" s="6" t="s">
        <v>165</v>
      </c>
      <c r="AH20" s="6" t="s">
        <v>166</v>
      </c>
      <c r="AI20" t="s">
        <v>331</v>
      </c>
      <c r="AJ20" s="6" t="s">
        <v>165</v>
      </c>
      <c r="AK20" s="5" t="s">
        <v>165</v>
      </c>
      <c r="AL20" s="24" t="s">
        <v>166</v>
      </c>
      <c r="AM20" s="6" t="s">
        <v>165</v>
      </c>
      <c r="AN20" s="5" t="s">
        <v>332</v>
      </c>
      <c r="AO20" s="6" t="s">
        <v>165</v>
      </c>
      <c r="AP20" s="6" t="s">
        <v>165</v>
      </c>
      <c r="AQ20" s="6" t="s">
        <v>166</v>
      </c>
      <c r="AR20" s="6" t="s">
        <v>165</v>
      </c>
      <c r="AS20" s="5" t="s">
        <v>165</v>
      </c>
      <c r="AT20" s="24" t="s">
        <v>166</v>
      </c>
      <c r="AU20" t="s">
        <v>331</v>
      </c>
      <c r="AV20" t="s">
        <v>332</v>
      </c>
      <c r="AW20" t="s">
        <v>331</v>
      </c>
      <c r="AX20" s="6" t="s">
        <v>1988</v>
      </c>
      <c r="AY20" s="6" t="s">
        <v>165</v>
      </c>
      <c r="AZ20" s="6" t="s">
        <v>166</v>
      </c>
      <c r="BA20" s="6" t="s">
        <v>166</v>
      </c>
      <c r="BB20" s="13" t="s">
        <v>165</v>
      </c>
      <c r="BC20" s="6" t="s">
        <v>166</v>
      </c>
    </row>
    <row r="21" spans="1:55" ht="71" x14ac:dyDescent="0.2">
      <c r="A21" s="2">
        <v>6</v>
      </c>
      <c r="B21" s="2" t="s">
        <v>107</v>
      </c>
      <c r="C21" s="2">
        <v>1</v>
      </c>
      <c r="D21" s="6" t="s">
        <v>166</v>
      </c>
      <c r="E21" s="6" t="s">
        <v>166</v>
      </c>
      <c r="F21" t="s">
        <v>332</v>
      </c>
      <c r="G21" t="s">
        <v>332</v>
      </c>
      <c r="H21" s="6" t="s">
        <v>165</v>
      </c>
      <c r="I21" t="s">
        <v>332</v>
      </c>
      <c r="J21" s="6" t="s">
        <v>165</v>
      </c>
      <c r="K21" s="6" t="s">
        <v>166</v>
      </c>
      <c r="L21" s="6" t="s">
        <v>165</v>
      </c>
      <c r="M21" t="s">
        <v>166</v>
      </c>
      <c r="N21" s="5" t="s">
        <v>166</v>
      </c>
      <c r="O21" s="169" t="s">
        <v>165</v>
      </c>
      <c r="P21" s="6" t="s">
        <v>166</v>
      </c>
      <c r="Q21" s="13" t="s">
        <v>166</v>
      </c>
      <c r="R21" s="24" t="s">
        <v>166</v>
      </c>
      <c r="S21" s="24" t="s">
        <v>166</v>
      </c>
      <c r="T21" t="s">
        <v>332</v>
      </c>
      <c r="U21" s="6" t="s">
        <v>166</v>
      </c>
      <c r="V21" s="6" t="s">
        <v>166</v>
      </c>
      <c r="W21" s="6" t="s">
        <v>166</v>
      </c>
      <c r="X21" s="13" t="s">
        <v>165</v>
      </c>
      <c r="Y21" s="161" t="s">
        <v>165</v>
      </c>
      <c r="Z21" s="155" t="s">
        <v>166</v>
      </c>
      <c r="AA21" s="13" t="s">
        <v>166</v>
      </c>
      <c r="AB21" s="5" t="s">
        <v>166</v>
      </c>
      <c r="AC21" s="13" t="s">
        <v>166</v>
      </c>
      <c r="AD21" s="6" t="s">
        <v>166</v>
      </c>
      <c r="AE21" t="s">
        <v>332</v>
      </c>
      <c r="AF21" s="6" t="s">
        <v>166</v>
      </c>
      <c r="AG21" s="6" t="s">
        <v>166</v>
      </c>
      <c r="AH21" s="6" t="s">
        <v>364</v>
      </c>
      <c r="AI21" t="s">
        <v>331</v>
      </c>
      <c r="AJ21" s="6" t="s">
        <v>166</v>
      </c>
      <c r="AK21" s="6" t="s">
        <v>166</v>
      </c>
      <c r="AL21" s="24" t="s">
        <v>166</v>
      </c>
      <c r="AM21" s="6" t="s">
        <v>165</v>
      </c>
      <c r="AN21" s="5" t="s">
        <v>332</v>
      </c>
      <c r="AO21" s="6" t="s">
        <v>165</v>
      </c>
      <c r="AP21" s="6" t="s">
        <v>364</v>
      </c>
      <c r="AQ21" s="6" t="s">
        <v>166</v>
      </c>
      <c r="AR21" s="6" t="s">
        <v>165</v>
      </c>
      <c r="AS21" s="5" t="s">
        <v>166</v>
      </c>
      <c r="AT21" s="24" t="s">
        <v>166</v>
      </c>
      <c r="AU21" t="s">
        <v>331</v>
      </c>
      <c r="AV21" t="s">
        <v>332</v>
      </c>
      <c r="AW21" t="s">
        <v>331</v>
      </c>
      <c r="AX21" s="6" t="s">
        <v>166</v>
      </c>
      <c r="AY21" s="6" t="s">
        <v>166</v>
      </c>
      <c r="AZ21" s="6" t="s">
        <v>166</v>
      </c>
      <c r="BA21" s="6" t="s">
        <v>166</v>
      </c>
      <c r="BB21" s="13" t="s">
        <v>166</v>
      </c>
      <c r="BC21" s="6" t="s">
        <v>166</v>
      </c>
    </row>
    <row r="22" spans="1:55" ht="85" x14ac:dyDescent="0.2">
      <c r="A22" s="2">
        <v>7</v>
      </c>
      <c r="B22" s="2" t="s">
        <v>108</v>
      </c>
      <c r="C22" s="2">
        <v>1</v>
      </c>
      <c r="D22" s="6" t="s">
        <v>166</v>
      </c>
      <c r="E22" s="6" t="s">
        <v>166</v>
      </c>
      <c r="F22" t="s">
        <v>332</v>
      </c>
      <c r="G22" t="s">
        <v>332</v>
      </c>
      <c r="H22" s="6" t="s">
        <v>166</v>
      </c>
      <c r="I22" t="s">
        <v>332</v>
      </c>
      <c r="J22" s="6" t="s">
        <v>165</v>
      </c>
      <c r="K22" s="6" t="s">
        <v>166</v>
      </c>
      <c r="L22" s="6" t="s">
        <v>165</v>
      </c>
      <c r="M22" t="s">
        <v>166</v>
      </c>
      <c r="N22" s="5" t="s">
        <v>166</v>
      </c>
      <c r="O22" s="169" t="s">
        <v>166</v>
      </c>
      <c r="P22" s="6" t="s">
        <v>166</v>
      </c>
      <c r="Q22" s="13" t="s">
        <v>166</v>
      </c>
      <c r="R22" s="24" t="s">
        <v>166</v>
      </c>
      <c r="S22" s="24" t="s">
        <v>166</v>
      </c>
      <c r="T22" t="s">
        <v>332</v>
      </c>
      <c r="U22" s="6" t="s">
        <v>166</v>
      </c>
      <c r="V22" s="6" t="s">
        <v>165</v>
      </c>
      <c r="W22" s="6" t="s">
        <v>166</v>
      </c>
      <c r="X22" s="13" t="s">
        <v>166</v>
      </c>
      <c r="Y22" s="161" t="s">
        <v>166</v>
      </c>
      <c r="Z22" s="155" t="s">
        <v>166</v>
      </c>
      <c r="AA22" s="13" t="s">
        <v>166</v>
      </c>
      <c r="AB22" s="5" t="s">
        <v>165</v>
      </c>
      <c r="AC22" s="13" t="s">
        <v>166</v>
      </c>
      <c r="AD22" s="6" t="s">
        <v>166</v>
      </c>
      <c r="AE22" t="s">
        <v>332</v>
      </c>
      <c r="AF22" s="6" t="s">
        <v>166</v>
      </c>
      <c r="AG22" s="6" t="s">
        <v>166</v>
      </c>
      <c r="AH22" s="6" t="s">
        <v>165</v>
      </c>
      <c r="AI22" t="s">
        <v>331</v>
      </c>
      <c r="AJ22" s="6" t="s">
        <v>166</v>
      </c>
      <c r="AK22" s="6" t="s">
        <v>166</v>
      </c>
      <c r="AL22" s="24" t="s">
        <v>165</v>
      </c>
      <c r="AM22" s="6" t="s">
        <v>166</v>
      </c>
      <c r="AN22" s="5" t="s">
        <v>331</v>
      </c>
      <c r="AO22" s="6" t="s">
        <v>165</v>
      </c>
      <c r="AP22" s="6" t="s">
        <v>165</v>
      </c>
      <c r="AQ22" s="6" t="s">
        <v>166</v>
      </c>
      <c r="AR22" s="6" t="s">
        <v>166</v>
      </c>
      <c r="AS22" s="5" t="s">
        <v>165</v>
      </c>
      <c r="AT22" s="24" t="s">
        <v>166</v>
      </c>
      <c r="AU22" t="s">
        <v>331</v>
      </c>
      <c r="AV22" t="s">
        <v>332</v>
      </c>
      <c r="AW22" t="s">
        <v>332</v>
      </c>
      <c r="AX22" s="6" t="s">
        <v>166</v>
      </c>
      <c r="AY22" s="6" t="s">
        <v>166</v>
      </c>
      <c r="AZ22" s="6" t="s">
        <v>166</v>
      </c>
      <c r="BA22" s="6" t="s">
        <v>166</v>
      </c>
      <c r="BB22" s="13" t="s">
        <v>165</v>
      </c>
      <c r="BC22" s="6" t="s">
        <v>166</v>
      </c>
    </row>
    <row r="23" spans="1:55" ht="57" x14ac:dyDescent="0.2">
      <c r="A23" s="2">
        <v>8</v>
      </c>
      <c r="B23" s="2" t="s">
        <v>109</v>
      </c>
      <c r="C23" s="2">
        <v>1</v>
      </c>
      <c r="D23" s="6" t="s">
        <v>166</v>
      </c>
      <c r="E23" s="6" t="s">
        <v>165</v>
      </c>
      <c r="F23" t="s">
        <v>332</v>
      </c>
      <c r="G23" t="s">
        <v>331</v>
      </c>
      <c r="H23" s="6" t="s">
        <v>165</v>
      </c>
      <c r="I23" t="s">
        <v>331</v>
      </c>
      <c r="J23" s="6" t="s">
        <v>165</v>
      </c>
      <c r="K23" s="6" t="s">
        <v>165</v>
      </c>
      <c r="L23" s="6" t="s">
        <v>165</v>
      </c>
      <c r="M23" t="s">
        <v>166</v>
      </c>
      <c r="N23" s="5" t="s">
        <v>166</v>
      </c>
      <c r="O23" s="169" t="s">
        <v>165</v>
      </c>
      <c r="P23" s="6" t="s">
        <v>166</v>
      </c>
      <c r="Q23" s="13" t="s">
        <v>166</v>
      </c>
      <c r="R23" s="24" t="s">
        <v>166</v>
      </c>
      <c r="S23" s="24" t="s">
        <v>165</v>
      </c>
      <c r="T23" t="s">
        <v>332</v>
      </c>
      <c r="U23" s="6" t="s">
        <v>165</v>
      </c>
      <c r="V23" s="6" t="s">
        <v>166</v>
      </c>
      <c r="W23" s="6" t="s">
        <v>166</v>
      </c>
      <c r="X23" s="13" t="s">
        <v>165</v>
      </c>
      <c r="Y23" s="161" t="s">
        <v>165</v>
      </c>
      <c r="Z23" s="156" t="s">
        <v>166</v>
      </c>
      <c r="AA23" s="24" t="s">
        <v>165</v>
      </c>
      <c r="AB23" s="5" t="s">
        <v>166</v>
      </c>
      <c r="AC23" s="13" t="s">
        <v>166</v>
      </c>
      <c r="AD23" s="6" t="s">
        <v>166</v>
      </c>
      <c r="AE23" t="s">
        <v>331</v>
      </c>
      <c r="AF23" s="6" t="s">
        <v>166</v>
      </c>
      <c r="AG23" s="6" t="s">
        <v>166</v>
      </c>
      <c r="AH23" s="6" t="s">
        <v>165</v>
      </c>
      <c r="AI23" t="s">
        <v>331</v>
      </c>
      <c r="AJ23" s="6" t="s">
        <v>165</v>
      </c>
      <c r="AK23" t="s">
        <v>166</v>
      </c>
      <c r="AL23" s="24" t="s">
        <v>166</v>
      </c>
      <c r="AM23" s="6" t="s">
        <v>166</v>
      </c>
      <c r="AN23" s="5" t="s">
        <v>332</v>
      </c>
      <c r="AO23" s="6" t="s">
        <v>165</v>
      </c>
      <c r="AP23" s="10" t="s">
        <v>166</v>
      </c>
      <c r="AQ23" s="6" t="s">
        <v>166</v>
      </c>
      <c r="AR23" s="6" t="s">
        <v>166</v>
      </c>
      <c r="AS23" s="5" t="s">
        <v>166</v>
      </c>
      <c r="AT23" s="24" t="s">
        <v>166</v>
      </c>
      <c r="AU23" t="s">
        <v>332</v>
      </c>
      <c r="AV23" t="s">
        <v>332</v>
      </c>
      <c r="AW23" t="s">
        <v>331</v>
      </c>
      <c r="AX23" s="6" t="s">
        <v>166</v>
      </c>
      <c r="AY23" s="6" t="s">
        <v>166</v>
      </c>
      <c r="AZ23" s="6" t="s">
        <v>364</v>
      </c>
      <c r="BA23" s="6" t="s">
        <v>166</v>
      </c>
      <c r="BB23" s="13" t="s">
        <v>165</v>
      </c>
      <c r="BC23" s="6" t="s">
        <v>166</v>
      </c>
    </row>
    <row r="24" spans="1:55" ht="29" x14ac:dyDescent="0.2">
      <c r="A24" s="2">
        <v>9</v>
      </c>
      <c r="B24" s="2" t="s">
        <v>110</v>
      </c>
      <c r="C24" s="2">
        <v>1</v>
      </c>
      <c r="D24" s="6" t="s">
        <v>166</v>
      </c>
      <c r="E24" s="6" t="s">
        <v>166</v>
      </c>
      <c r="F24" t="s">
        <v>332</v>
      </c>
      <c r="G24" t="s">
        <v>332</v>
      </c>
      <c r="H24" s="6" t="s">
        <v>165</v>
      </c>
      <c r="I24" t="s">
        <v>331</v>
      </c>
      <c r="J24" s="6" t="s">
        <v>165</v>
      </c>
      <c r="K24" s="6" t="s">
        <v>166</v>
      </c>
      <c r="L24" s="6" t="s">
        <v>166</v>
      </c>
      <c r="M24" t="s">
        <v>166</v>
      </c>
      <c r="N24" s="5" t="s">
        <v>165</v>
      </c>
      <c r="O24" s="169" t="s">
        <v>166</v>
      </c>
      <c r="P24" s="6" t="s">
        <v>166</v>
      </c>
      <c r="Q24" s="13" t="s">
        <v>166</v>
      </c>
      <c r="R24" s="24" t="s">
        <v>166</v>
      </c>
      <c r="S24" s="24" t="s">
        <v>166</v>
      </c>
      <c r="T24" t="s">
        <v>332</v>
      </c>
      <c r="U24" s="6" t="s">
        <v>364</v>
      </c>
      <c r="V24" s="6" t="s">
        <v>166</v>
      </c>
      <c r="W24" s="6" t="s">
        <v>166</v>
      </c>
      <c r="X24" s="13" t="s">
        <v>165</v>
      </c>
      <c r="Y24" s="161" t="s">
        <v>165</v>
      </c>
      <c r="Z24" s="155" t="s">
        <v>166</v>
      </c>
      <c r="AA24" s="13" t="s">
        <v>165</v>
      </c>
      <c r="AB24" s="5" t="s">
        <v>166</v>
      </c>
      <c r="AC24" s="13" t="s">
        <v>166</v>
      </c>
      <c r="AD24" s="6" t="s">
        <v>165</v>
      </c>
      <c r="AE24" t="s">
        <v>332</v>
      </c>
      <c r="AF24" s="6" t="s">
        <v>166</v>
      </c>
      <c r="AG24" s="6" t="s">
        <v>165</v>
      </c>
      <c r="AH24" s="6" t="s">
        <v>166</v>
      </c>
      <c r="AI24" t="s">
        <v>332</v>
      </c>
      <c r="AJ24" s="6" t="s">
        <v>165</v>
      </c>
      <c r="AK24" s="6" t="s">
        <v>166</v>
      </c>
      <c r="AL24" s="24" t="s">
        <v>166</v>
      </c>
      <c r="AM24" s="6" t="s">
        <v>166</v>
      </c>
      <c r="AN24" s="5" t="s">
        <v>332</v>
      </c>
      <c r="AO24" s="6" t="s">
        <v>165</v>
      </c>
      <c r="AP24" s="6" t="s">
        <v>166</v>
      </c>
      <c r="AQ24" s="6" t="s">
        <v>166</v>
      </c>
      <c r="AR24" s="6" t="s">
        <v>165</v>
      </c>
      <c r="AS24" s="5" t="s">
        <v>166</v>
      </c>
      <c r="AT24" s="24" t="s">
        <v>166</v>
      </c>
      <c r="AU24" t="s">
        <v>331</v>
      </c>
      <c r="AV24" t="s">
        <v>332</v>
      </c>
      <c r="AW24" t="s">
        <v>332</v>
      </c>
      <c r="AX24" s="6" t="s">
        <v>166</v>
      </c>
      <c r="AY24" s="6" t="s">
        <v>165</v>
      </c>
      <c r="AZ24" s="6" t="s">
        <v>166</v>
      </c>
      <c r="BA24" s="6" t="s">
        <v>166</v>
      </c>
      <c r="BB24" s="13" t="s">
        <v>166</v>
      </c>
      <c r="BC24" s="6" t="s">
        <v>166</v>
      </c>
    </row>
    <row r="25" spans="1:55" ht="85" x14ac:dyDescent="0.2">
      <c r="A25" s="2">
        <v>10</v>
      </c>
      <c r="B25" s="2" t="s">
        <v>98</v>
      </c>
      <c r="C25" s="2">
        <v>5</v>
      </c>
      <c r="D25" s="6" t="s">
        <v>166</v>
      </c>
      <c r="E25" s="6" t="s">
        <v>166</v>
      </c>
      <c r="F25" t="s">
        <v>332</v>
      </c>
      <c r="G25" t="s">
        <v>331</v>
      </c>
      <c r="H25" s="6" t="s">
        <v>165</v>
      </c>
      <c r="I25" t="s">
        <v>332</v>
      </c>
      <c r="J25" s="6" t="s">
        <v>165</v>
      </c>
      <c r="K25" s="6" t="s">
        <v>166</v>
      </c>
      <c r="L25" s="6" t="s">
        <v>165</v>
      </c>
      <c r="M25" t="s">
        <v>166</v>
      </c>
      <c r="N25" s="5" t="s">
        <v>166</v>
      </c>
      <c r="O25" s="169" t="s">
        <v>166</v>
      </c>
      <c r="P25" s="6" t="s">
        <v>166</v>
      </c>
      <c r="Q25" s="13" t="s">
        <v>165</v>
      </c>
      <c r="R25" s="24" t="s">
        <v>364</v>
      </c>
      <c r="S25" s="24" t="s">
        <v>165</v>
      </c>
      <c r="T25" t="s">
        <v>332</v>
      </c>
      <c r="U25" s="6" t="s">
        <v>166</v>
      </c>
      <c r="V25" s="6" t="s">
        <v>166</v>
      </c>
      <c r="W25" s="6" t="s">
        <v>165</v>
      </c>
      <c r="X25" s="13" t="s">
        <v>166</v>
      </c>
      <c r="Y25" s="160" t="s">
        <v>166</v>
      </c>
      <c r="Z25" s="155" t="s">
        <v>166</v>
      </c>
      <c r="AA25" s="13" t="s">
        <v>166</v>
      </c>
      <c r="AB25" s="5" t="s">
        <v>165</v>
      </c>
      <c r="AC25" s="13" t="s">
        <v>166</v>
      </c>
      <c r="AD25" s="6" t="s">
        <v>166</v>
      </c>
      <c r="AE25" t="s">
        <v>331</v>
      </c>
      <c r="AF25" s="6" t="s">
        <v>166</v>
      </c>
      <c r="AG25" s="6" t="s">
        <v>165</v>
      </c>
      <c r="AH25" s="6" t="s">
        <v>166</v>
      </c>
      <c r="AI25" t="s">
        <v>331</v>
      </c>
      <c r="AJ25" s="6" t="s">
        <v>165</v>
      </c>
      <c r="AK25" s="6" t="s">
        <v>166</v>
      </c>
      <c r="AL25" s="24" t="s">
        <v>166</v>
      </c>
      <c r="AM25" s="6" t="s">
        <v>166</v>
      </c>
      <c r="AN25" s="5" t="s">
        <v>331</v>
      </c>
      <c r="AO25" s="6" t="s">
        <v>166</v>
      </c>
      <c r="AP25" s="6" t="s">
        <v>165</v>
      </c>
      <c r="AQ25" s="6" t="s">
        <v>166</v>
      </c>
      <c r="AR25" s="6" t="s">
        <v>166</v>
      </c>
      <c r="AS25" s="5" t="s">
        <v>165</v>
      </c>
      <c r="AT25" s="24" t="s">
        <v>166</v>
      </c>
      <c r="AU25" t="s">
        <v>331</v>
      </c>
      <c r="AV25" t="s">
        <v>332</v>
      </c>
      <c r="AW25" t="s">
        <v>331</v>
      </c>
      <c r="AX25" s="6" t="s">
        <v>166</v>
      </c>
      <c r="AY25" s="6" t="s">
        <v>364</v>
      </c>
      <c r="AZ25" s="6" t="s">
        <v>165</v>
      </c>
      <c r="BA25" s="6" t="s">
        <v>166</v>
      </c>
      <c r="BB25" s="13" t="s">
        <v>165</v>
      </c>
      <c r="BC25" s="6" t="s">
        <v>166</v>
      </c>
    </row>
    <row r="26" spans="1:55" ht="85" x14ac:dyDescent="0.2">
      <c r="A26" s="2">
        <v>11</v>
      </c>
      <c r="B26" s="2" t="s">
        <v>112</v>
      </c>
      <c r="C26" s="2">
        <v>5</v>
      </c>
      <c r="D26" s="6" t="s">
        <v>166</v>
      </c>
      <c r="E26" s="6" t="s">
        <v>166</v>
      </c>
      <c r="F26" t="s">
        <v>332</v>
      </c>
      <c r="G26" t="s">
        <v>332</v>
      </c>
      <c r="H26" s="6" t="s">
        <v>166</v>
      </c>
      <c r="I26" t="s">
        <v>332</v>
      </c>
      <c r="J26" s="6" t="s">
        <v>364</v>
      </c>
      <c r="K26" s="6" t="s">
        <v>166</v>
      </c>
      <c r="L26" s="6" t="s">
        <v>165</v>
      </c>
      <c r="M26" t="s">
        <v>166</v>
      </c>
      <c r="N26" s="5" t="s">
        <v>166</v>
      </c>
      <c r="O26" s="169" t="s">
        <v>166</v>
      </c>
      <c r="P26" s="6" t="s">
        <v>166</v>
      </c>
      <c r="Q26" s="13" t="s">
        <v>166</v>
      </c>
      <c r="R26" s="24" t="s">
        <v>166</v>
      </c>
      <c r="S26" s="24" t="s">
        <v>165</v>
      </c>
      <c r="T26" t="s">
        <v>332</v>
      </c>
      <c r="U26" s="6" t="s">
        <v>166</v>
      </c>
      <c r="V26" s="6" t="s">
        <v>166</v>
      </c>
      <c r="W26" s="6" t="s">
        <v>166</v>
      </c>
      <c r="X26" s="13" t="s">
        <v>166</v>
      </c>
      <c r="Y26" s="161" t="s">
        <v>165</v>
      </c>
      <c r="Z26" s="155" t="s">
        <v>166</v>
      </c>
      <c r="AA26" s="13" t="s">
        <v>166</v>
      </c>
      <c r="AB26" s="5" t="s">
        <v>165</v>
      </c>
      <c r="AC26" s="13" t="s">
        <v>166</v>
      </c>
      <c r="AD26" s="6" t="s">
        <v>166</v>
      </c>
      <c r="AE26" t="s">
        <v>332</v>
      </c>
      <c r="AF26" s="6" t="s">
        <v>166</v>
      </c>
      <c r="AG26" s="6" t="s">
        <v>166</v>
      </c>
      <c r="AH26" s="6" t="s">
        <v>165</v>
      </c>
      <c r="AI26" t="s">
        <v>332</v>
      </c>
      <c r="AJ26" s="6" t="s">
        <v>165</v>
      </c>
      <c r="AK26" t="s">
        <v>166</v>
      </c>
      <c r="AL26" s="24" t="s">
        <v>166</v>
      </c>
      <c r="AM26" s="102" t="s">
        <v>166</v>
      </c>
      <c r="AN26" s="5" t="s">
        <v>332</v>
      </c>
      <c r="AO26" s="6" t="s">
        <v>166</v>
      </c>
      <c r="AP26" s="6" t="s">
        <v>165</v>
      </c>
      <c r="AQ26" s="6" t="s">
        <v>166</v>
      </c>
      <c r="AR26" s="6" t="s">
        <v>364</v>
      </c>
      <c r="AS26" s="5" t="s">
        <v>166</v>
      </c>
      <c r="AT26" s="24" t="s">
        <v>166</v>
      </c>
      <c r="AU26" t="s">
        <v>331</v>
      </c>
      <c r="AV26" t="s">
        <v>332</v>
      </c>
      <c r="AW26" t="s">
        <v>332</v>
      </c>
      <c r="AX26" s="6" t="s">
        <v>166</v>
      </c>
      <c r="AY26" s="6" t="s">
        <v>364</v>
      </c>
      <c r="AZ26" s="6" t="s">
        <v>165</v>
      </c>
      <c r="BA26" s="6" t="s">
        <v>166</v>
      </c>
      <c r="BB26" s="13" t="s">
        <v>165</v>
      </c>
      <c r="BC26" s="6" t="s">
        <v>166</v>
      </c>
    </row>
    <row r="27" spans="1:55" ht="57" x14ac:dyDescent="0.2">
      <c r="A27" s="2">
        <v>12</v>
      </c>
      <c r="B27" s="2" t="s">
        <v>113</v>
      </c>
      <c r="C27" s="2">
        <v>1</v>
      </c>
      <c r="D27" s="6" t="s">
        <v>166</v>
      </c>
      <c r="E27" s="6" t="s">
        <v>166</v>
      </c>
      <c r="F27" t="s">
        <v>332</v>
      </c>
      <c r="G27" t="s">
        <v>332</v>
      </c>
      <c r="H27" s="6" t="s">
        <v>165</v>
      </c>
      <c r="I27" t="s">
        <v>332</v>
      </c>
      <c r="J27" s="6" t="s">
        <v>165</v>
      </c>
      <c r="K27" s="6" t="s">
        <v>166</v>
      </c>
      <c r="L27" s="6" t="s">
        <v>166</v>
      </c>
      <c r="M27" t="s">
        <v>166</v>
      </c>
      <c r="N27" s="5" t="s">
        <v>166</v>
      </c>
      <c r="O27" s="169" t="s">
        <v>166</v>
      </c>
      <c r="P27" s="6" t="s">
        <v>166</v>
      </c>
      <c r="Q27" s="13" t="s">
        <v>166</v>
      </c>
      <c r="R27" s="24" t="s">
        <v>165</v>
      </c>
      <c r="S27" s="24" t="s">
        <v>166</v>
      </c>
      <c r="T27" t="s">
        <v>332</v>
      </c>
      <c r="U27" s="6" t="s">
        <v>683</v>
      </c>
      <c r="V27" s="6" t="s">
        <v>166</v>
      </c>
      <c r="W27" s="6" t="s">
        <v>165</v>
      </c>
      <c r="X27" s="13" t="s">
        <v>166</v>
      </c>
      <c r="Y27" s="161" t="s">
        <v>166</v>
      </c>
      <c r="Z27" s="155" t="s">
        <v>165</v>
      </c>
      <c r="AA27" s="13" t="s">
        <v>165</v>
      </c>
      <c r="AB27" s="5" t="s">
        <v>166</v>
      </c>
      <c r="AC27" s="13" t="s">
        <v>166</v>
      </c>
      <c r="AD27" s="6" t="s">
        <v>166</v>
      </c>
      <c r="AE27" t="s">
        <v>332</v>
      </c>
      <c r="AF27" s="6" t="s">
        <v>165</v>
      </c>
      <c r="AG27" s="6" t="s">
        <v>166</v>
      </c>
      <c r="AH27" s="6" t="s">
        <v>166</v>
      </c>
      <c r="AI27" t="s">
        <v>331</v>
      </c>
      <c r="AJ27" s="6" t="s">
        <v>166</v>
      </c>
      <c r="AK27" s="2" t="s">
        <v>683</v>
      </c>
      <c r="AL27" s="24" t="s">
        <v>166</v>
      </c>
      <c r="AM27" s="6" t="s">
        <v>165</v>
      </c>
      <c r="AN27" s="5" t="s">
        <v>332</v>
      </c>
      <c r="AO27" s="6" t="s">
        <v>165</v>
      </c>
      <c r="AP27" s="6" t="s">
        <v>166</v>
      </c>
      <c r="AQ27" s="6" t="s">
        <v>166</v>
      </c>
      <c r="AR27" s="6" t="s">
        <v>166</v>
      </c>
      <c r="AS27" s="5" t="s">
        <v>166</v>
      </c>
      <c r="AT27" s="24" t="s">
        <v>166</v>
      </c>
      <c r="AU27" t="s">
        <v>331</v>
      </c>
      <c r="AV27" t="s">
        <v>331</v>
      </c>
      <c r="AW27" t="s">
        <v>331</v>
      </c>
      <c r="AX27" s="6" t="s">
        <v>166</v>
      </c>
      <c r="AY27" s="6" t="s">
        <v>166</v>
      </c>
      <c r="AZ27" s="6" t="s">
        <v>166</v>
      </c>
      <c r="BA27" s="6" t="s">
        <v>166</v>
      </c>
      <c r="BB27" s="13" t="s">
        <v>166</v>
      </c>
      <c r="BC27" s="6" t="s">
        <v>166</v>
      </c>
    </row>
    <row r="28" spans="1:55" ht="85" x14ac:dyDescent="0.2">
      <c r="A28" s="2">
        <v>13</v>
      </c>
      <c r="B28" s="2" t="s">
        <v>114</v>
      </c>
      <c r="C28" s="2">
        <v>1</v>
      </c>
      <c r="D28" s="6" t="s">
        <v>166</v>
      </c>
      <c r="E28" s="6" t="s">
        <v>166</v>
      </c>
      <c r="F28" t="s">
        <v>332</v>
      </c>
      <c r="G28" t="s">
        <v>332</v>
      </c>
      <c r="H28" s="6" t="s">
        <v>165</v>
      </c>
      <c r="I28" t="s">
        <v>331</v>
      </c>
      <c r="J28" s="6" t="s">
        <v>308</v>
      </c>
      <c r="K28" s="6" t="s">
        <v>165</v>
      </c>
      <c r="L28" s="6" t="s">
        <v>166</v>
      </c>
      <c r="M28" s="5" t="s">
        <v>165</v>
      </c>
      <c r="N28" s="5" t="s">
        <v>166</v>
      </c>
      <c r="O28" s="169" t="s">
        <v>166</v>
      </c>
      <c r="P28" s="6" t="s">
        <v>165</v>
      </c>
      <c r="Q28" s="13" t="s">
        <v>166</v>
      </c>
      <c r="R28" s="24" t="s">
        <v>166</v>
      </c>
      <c r="S28" s="24" t="s">
        <v>165</v>
      </c>
      <c r="T28" t="s">
        <v>332</v>
      </c>
      <c r="U28" s="6" t="s">
        <v>165</v>
      </c>
      <c r="V28" s="6" t="s">
        <v>166</v>
      </c>
      <c r="W28" s="6" t="s">
        <v>166</v>
      </c>
      <c r="X28" s="13" t="s">
        <v>165</v>
      </c>
      <c r="Y28" s="161" t="s">
        <v>165</v>
      </c>
      <c r="Z28" s="155" t="s">
        <v>165</v>
      </c>
      <c r="AA28" s="13" t="s">
        <v>166</v>
      </c>
      <c r="AB28" s="6" t="s">
        <v>165</v>
      </c>
      <c r="AC28" s="13" t="s">
        <v>166</v>
      </c>
      <c r="AD28" s="6" t="s">
        <v>166</v>
      </c>
      <c r="AE28" t="s">
        <v>331</v>
      </c>
      <c r="AF28" s="6" t="s">
        <v>165</v>
      </c>
      <c r="AG28" s="6" t="s">
        <v>166</v>
      </c>
      <c r="AH28" s="6" t="s">
        <v>166</v>
      </c>
      <c r="AI28" t="s">
        <v>331</v>
      </c>
      <c r="AJ28" s="6" t="s">
        <v>166</v>
      </c>
      <c r="AK28" t="s">
        <v>165</v>
      </c>
      <c r="AL28" s="24" t="s">
        <v>166</v>
      </c>
      <c r="AM28" s="6" t="s">
        <v>165</v>
      </c>
      <c r="AN28" s="5" t="s">
        <v>331</v>
      </c>
      <c r="AO28" s="6" t="s">
        <v>165</v>
      </c>
      <c r="AP28" s="6" t="s">
        <v>165</v>
      </c>
      <c r="AQ28" s="6" t="s">
        <v>166</v>
      </c>
      <c r="AR28" s="6" t="s">
        <v>165</v>
      </c>
      <c r="AS28" s="5" t="s">
        <v>166</v>
      </c>
      <c r="AT28" s="24" t="s">
        <v>166</v>
      </c>
      <c r="AU28" t="s">
        <v>331</v>
      </c>
      <c r="AV28" t="s">
        <v>331</v>
      </c>
      <c r="AW28" t="s">
        <v>331</v>
      </c>
      <c r="AX28" s="6" t="s">
        <v>165</v>
      </c>
      <c r="AY28" s="6" t="s">
        <v>165</v>
      </c>
      <c r="AZ28" s="6" t="s">
        <v>165</v>
      </c>
      <c r="BA28" s="6" t="s">
        <v>166</v>
      </c>
      <c r="BB28" s="13" t="s">
        <v>165</v>
      </c>
      <c r="BC28" s="6" t="s">
        <v>166</v>
      </c>
    </row>
    <row r="29" spans="1:55" ht="71" x14ac:dyDescent="0.2">
      <c r="A29" s="2">
        <v>14</v>
      </c>
      <c r="B29" s="2" t="s">
        <v>115</v>
      </c>
      <c r="C29" s="2">
        <v>1</v>
      </c>
      <c r="D29" s="6" t="s">
        <v>166</v>
      </c>
      <c r="E29" s="6" t="s">
        <v>166</v>
      </c>
      <c r="F29" t="s">
        <v>332</v>
      </c>
      <c r="G29" t="s">
        <v>331</v>
      </c>
      <c r="H29" s="6" t="s">
        <v>165</v>
      </c>
      <c r="I29" t="s">
        <v>332</v>
      </c>
      <c r="J29" s="6" t="s">
        <v>308</v>
      </c>
      <c r="K29" s="6"/>
      <c r="L29" s="6" t="s">
        <v>166</v>
      </c>
      <c r="M29" t="s">
        <v>166</v>
      </c>
      <c r="N29" s="5" t="s">
        <v>165</v>
      </c>
      <c r="O29" s="169" t="s">
        <v>165</v>
      </c>
      <c r="P29" s="6" t="s">
        <v>166</v>
      </c>
      <c r="Q29" s="13" t="s">
        <v>165</v>
      </c>
      <c r="R29" s="24" t="s">
        <v>165</v>
      </c>
      <c r="S29" s="24" t="s">
        <v>166</v>
      </c>
      <c r="T29" t="s">
        <v>349</v>
      </c>
      <c r="U29" s="6" t="s">
        <v>166</v>
      </c>
      <c r="V29" s="6" t="s">
        <v>166</v>
      </c>
      <c r="W29" s="6" t="s">
        <v>165</v>
      </c>
      <c r="X29" s="13" t="s">
        <v>166</v>
      </c>
      <c r="Y29" s="160" t="s">
        <v>166</v>
      </c>
      <c r="Z29" s="155" t="s">
        <v>166</v>
      </c>
      <c r="AA29" s="13" t="s">
        <v>165</v>
      </c>
      <c r="AB29" s="5" t="s">
        <v>165</v>
      </c>
      <c r="AC29" s="13" t="s">
        <v>165</v>
      </c>
      <c r="AD29" s="6" t="s">
        <v>166</v>
      </c>
      <c r="AE29" t="s">
        <v>332</v>
      </c>
      <c r="AF29" s="6" t="s">
        <v>166</v>
      </c>
      <c r="AG29" s="6" t="s">
        <v>166</v>
      </c>
      <c r="AH29" s="6" t="s">
        <v>165</v>
      </c>
      <c r="AI29" t="s">
        <v>331</v>
      </c>
      <c r="AJ29" s="6" t="s">
        <v>166</v>
      </c>
      <c r="AK29" t="s">
        <v>166</v>
      </c>
      <c r="AL29" s="24" t="s">
        <v>165</v>
      </c>
      <c r="AM29" s="6" t="s">
        <v>165</v>
      </c>
      <c r="AN29" s="5" t="s">
        <v>331</v>
      </c>
      <c r="AO29" s="6" t="s">
        <v>165</v>
      </c>
      <c r="AP29" s="6" t="s">
        <v>165</v>
      </c>
      <c r="AQ29" s="6" t="s">
        <v>166</v>
      </c>
      <c r="AR29" s="6" t="s">
        <v>166</v>
      </c>
      <c r="AS29" s="5" t="s">
        <v>364</v>
      </c>
      <c r="AT29" s="24" t="s">
        <v>165</v>
      </c>
      <c r="AU29" t="s">
        <v>332</v>
      </c>
      <c r="AV29" t="s">
        <v>332</v>
      </c>
      <c r="AW29" t="s">
        <v>331</v>
      </c>
      <c r="AX29" s="6" t="s">
        <v>165</v>
      </c>
      <c r="AY29" s="6" t="s">
        <v>166</v>
      </c>
      <c r="AZ29" s="6" t="s">
        <v>165</v>
      </c>
      <c r="BA29" s="6" t="s">
        <v>166</v>
      </c>
      <c r="BB29" s="13" t="s">
        <v>166</v>
      </c>
      <c r="BC29" s="6" t="s">
        <v>166</v>
      </c>
    </row>
    <row r="30" spans="1:55" ht="57" x14ac:dyDescent="0.2">
      <c r="A30" s="2">
        <v>15</v>
      </c>
      <c r="B30" s="2" t="s">
        <v>116</v>
      </c>
      <c r="C30" s="2">
        <v>1</v>
      </c>
      <c r="D30" s="6" t="s">
        <v>166</v>
      </c>
      <c r="E30" s="6" t="s">
        <v>364</v>
      </c>
      <c r="F30" t="s">
        <v>332</v>
      </c>
      <c r="G30" t="s">
        <v>331</v>
      </c>
      <c r="H30" s="6" t="s">
        <v>165</v>
      </c>
      <c r="I30" t="s">
        <v>332</v>
      </c>
      <c r="J30" s="6" t="s">
        <v>308</v>
      </c>
      <c r="K30" s="6" t="s">
        <v>165</v>
      </c>
      <c r="L30" s="6" t="s">
        <v>165</v>
      </c>
      <c r="M30" t="s">
        <v>166</v>
      </c>
      <c r="N30" s="5" t="s">
        <v>165</v>
      </c>
      <c r="O30" s="169" t="s">
        <v>165</v>
      </c>
      <c r="P30" s="6" t="s">
        <v>166</v>
      </c>
      <c r="Q30" s="13" t="s">
        <v>165</v>
      </c>
      <c r="R30" s="24" t="s">
        <v>165</v>
      </c>
      <c r="S30" s="24" t="s">
        <v>165</v>
      </c>
      <c r="T30" t="s">
        <v>332</v>
      </c>
      <c r="U30" s="6" t="s">
        <v>166</v>
      </c>
      <c r="V30" s="6" t="s">
        <v>165</v>
      </c>
      <c r="W30" s="6" t="s">
        <v>166</v>
      </c>
      <c r="X30" s="13" t="s">
        <v>166</v>
      </c>
      <c r="Y30" s="160" t="s">
        <v>165</v>
      </c>
      <c r="Z30" s="155" t="s">
        <v>166</v>
      </c>
      <c r="AA30" s="13" t="s">
        <v>165</v>
      </c>
      <c r="AB30" s="5" t="s">
        <v>165</v>
      </c>
      <c r="AC30" s="13" t="s">
        <v>165</v>
      </c>
      <c r="AD30" s="6" t="s">
        <v>166</v>
      </c>
      <c r="AE30" t="s">
        <v>331</v>
      </c>
      <c r="AF30" s="6" t="s">
        <v>165</v>
      </c>
      <c r="AG30" s="6" t="s">
        <v>165</v>
      </c>
      <c r="AH30" s="6" t="s">
        <v>166</v>
      </c>
      <c r="AI30" t="s">
        <v>331</v>
      </c>
      <c r="AJ30" s="6" t="s">
        <v>165</v>
      </c>
      <c r="AK30" t="s">
        <v>165</v>
      </c>
      <c r="AL30" s="24" t="s">
        <v>166</v>
      </c>
      <c r="AM30" s="6" t="s">
        <v>165</v>
      </c>
      <c r="AN30" s="5" t="s">
        <v>331</v>
      </c>
      <c r="AO30" s="6" t="s">
        <v>165</v>
      </c>
      <c r="AP30" s="6" t="s">
        <v>165</v>
      </c>
      <c r="AQ30" s="6" t="s">
        <v>166</v>
      </c>
      <c r="AR30" s="6" t="s">
        <v>166</v>
      </c>
      <c r="AS30" s="5" t="s">
        <v>166</v>
      </c>
      <c r="AT30" s="24" t="s">
        <v>165</v>
      </c>
      <c r="AU30" t="s">
        <v>331</v>
      </c>
      <c r="AV30" t="s">
        <v>332</v>
      </c>
      <c r="AW30" t="s">
        <v>331</v>
      </c>
      <c r="AX30" s="6" t="s">
        <v>166</v>
      </c>
      <c r="AY30" s="6" t="s">
        <v>166</v>
      </c>
      <c r="AZ30" s="6" t="s">
        <v>165</v>
      </c>
      <c r="BA30" s="6" t="s">
        <v>166</v>
      </c>
      <c r="BB30" s="13" t="s">
        <v>165</v>
      </c>
      <c r="BC30" s="6" t="s">
        <v>166</v>
      </c>
    </row>
    <row r="31" spans="1:55" ht="99" x14ac:dyDescent="0.2">
      <c r="A31" s="2">
        <v>16</v>
      </c>
      <c r="B31" s="2" t="s">
        <v>117</v>
      </c>
      <c r="C31" s="2">
        <v>1</v>
      </c>
      <c r="D31" s="6" t="s">
        <v>166</v>
      </c>
      <c r="E31" s="6" t="s">
        <v>364</v>
      </c>
      <c r="F31" t="s">
        <v>332</v>
      </c>
      <c r="G31" t="s">
        <v>331</v>
      </c>
      <c r="H31" s="6" t="s">
        <v>165</v>
      </c>
      <c r="I31" t="s">
        <v>331</v>
      </c>
      <c r="J31" s="6" t="s">
        <v>165</v>
      </c>
      <c r="K31" s="6" t="s">
        <v>165</v>
      </c>
      <c r="L31" s="6" t="s">
        <v>166</v>
      </c>
      <c r="M31" t="s">
        <v>166</v>
      </c>
      <c r="N31" s="5" t="s">
        <v>165</v>
      </c>
      <c r="O31" s="169" t="s">
        <v>165</v>
      </c>
      <c r="P31" s="6" t="s">
        <v>166</v>
      </c>
      <c r="Q31" s="13" t="s">
        <v>165</v>
      </c>
      <c r="R31" s="24" t="s">
        <v>165</v>
      </c>
      <c r="S31" s="24" t="s">
        <v>166</v>
      </c>
      <c r="T31" t="s">
        <v>332</v>
      </c>
      <c r="U31" s="6" t="s">
        <v>166</v>
      </c>
      <c r="V31" s="6" t="s">
        <v>165</v>
      </c>
      <c r="W31" s="6" t="s">
        <v>166</v>
      </c>
      <c r="X31" s="13" t="s">
        <v>165</v>
      </c>
      <c r="Y31" s="160" t="s">
        <v>165</v>
      </c>
      <c r="Z31" s="156" t="s">
        <v>166</v>
      </c>
      <c r="AA31" s="24" t="s">
        <v>165</v>
      </c>
      <c r="AB31" s="5" t="s">
        <v>165</v>
      </c>
      <c r="AC31" s="13" t="s">
        <v>165</v>
      </c>
      <c r="AD31" s="6" t="s">
        <v>166</v>
      </c>
      <c r="AE31" t="s">
        <v>332</v>
      </c>
      <c r="AF31" s="6" t="s">
        <v>165</v>
      </c>
      <c r="AG31" s="6" t="s">
        <v>165</v>
      </c>
      <c r="AH31" s="6" t="s">
        <v>165</v>
      </c>
      <c r="AI31" t="s">
        <v>331</v>
      </c>
      <c r="AJ31" s="6" t="s">
        <v>165</v>
      </c>
      <c r="AK31" t="s">
        <v>165</v>
      </c>
      <c r="AL31" s="24" t="s">
        <v>165</v>
      </c>
      <c r="AM31" s="6" t="s">
        <v>165</v>
      </c>
      <c r="AN31" s="5" t="s">
        <v>331</v>
      </c>
      <c r="AO31" s="6" t="s">
        <v>165</v>
      </c>
      <c r="AP31" s="6" t="s">
        <v>165</v>
      </c>
      <c r="AQ31" s="6" t="s">
        <v>166</v>
      </c>
      <c r="AR31" s="6" t="s">
        <v>166</v>
      </c>
      <c r="AS31" s="5" t="s">
        <v>166</v>
      </c>
      <c r="AT31" s="24" t="s">
        <v>165</v>
      </c>
      <c r="AU31" t="s">
        <v>331</v>
      </c>
      <c r="AV31" t="s">
        <v>332</v>
      </c>
      <c r="AW31" t="s">
        <v>331</v>
      </c>
      <c r="AX31" s="6" t="s">
        <v>166</v>
      </c>
      <c r="AY31" s="6" t="s">
        <v>166</v>
      </c>
      <c r="AZ31" s="6" t="s">
        <v>165</v>
      </c>
      <c r="BA31" s="6" t="s">
        <v>166</v>
      </c>
      <c r="BB31" s="13" t="s">
        <v>165</v>
      </c>
      <c r="BC31" s="6" t="s">
        <v>166</v>
      </c>
    </row>
    <row r="32" spans="1:55" ht="113" x14ac:dyDescent="0.2">
      <c r="A32" s="2">
        <v>17</v>
      </c>
      <c r="B32" s="2" t="s">
        <v>118</v>
      </c>
      <c r="C32" s="2">
        <v>5</v>
      </c>
      <c r="D32" s="6" t="s">
        <v>166</v>
      </c>
      <c r="E32" s="6" t="s">
        <v>166</v>
      </c>
      <c r="F32" t="s">
        <v>332</v>
      </c>
      <c r="G32" t="s">
        <v>332</v>
      </c>
      <c r="H32" s="6" t="s">
        <v>364</v>
      </c>
      <c r="I32" t="s">
        <v>331</v>
      </c>
      <c r="J32" s="6" t="s">
        <v>165</v>
      </c>
      <c r="K32" s="6"/>
      <c r="L32" s="6" t="s">
        <v>165</v>
      </c>
      <c r="M32" t="s">
        <v>166</v>
      </c>
      <c r="N32" s="5" t="s">
        <v>165</v>
      </c>
      <c r="O32" s="169" t="s">
        <v>165</v>
      </c>
      <c r="P32" s="6" t="s">
        <v>166</v>
      </c>
      <c r="Q32" s="13" t="s">
        <v>165</v>
      </c>
      <c r="R32" s="24" t="s">
        <v>165</v>
      </c>
      <c r="S32" s="24" t="s">
        <v>165</v>
      </c>
      <c r="T32" t="s">
        <v>332</v>
      </c>
      <c r="U32" s="6" t="s">
        <v>166</v>
      </c>
      <c r="V32" s="6" t="s">
        <v>166</v>
      </c>
      <c r="W32" s="6" t="s">
        <v>166</v>
      </c>
      <c r="X32" s="13" t="s">
        <v>165</v>
      </c>
      <c r="Y32" s="160" t="s">
        <v>165</v>
      </c>
      <c r="Z32" s="155" t="s">
        <v>166</v>
      </c>
      <c r="AA32" s="13" t="s">
        <v>165</v>
      </c>
      <c r="AB32" s="5" t="s">
        <v>166</v>
      </c>
      <c r="AC32" s="13" t="s">
        <v>166</v>
      </c>
      <c r="AD32" s="6" t="s">
        <v>166</v>
      </c>
      <c r="AE32" t="s">
        <v>331</v>
      </c>
      <c r="AF32" s="6" t="s">
        <v>166</v>
      </c>
      <c r="AG32" s="6" t="s">
        <v>165</v>
      </c>
      <c r="AH32" s="6" t="s">
        <v>165</v>
      </c>
      <c r="AI32" t="s">
        <v>331</v>
      </c>
      <c r="AJ32" s="6" t="s">
        <v>166</v>
      </c>
      <c r="AK32" t="s">
        <v>165</v>
      </c>
      <c r="AL32" s="24" t="s">
        <v>166</v>
      </c>
      <c r="AM32" s="6" t="s">
        <v>165</v>
      </c>
      <c r="AN32" s="5" t="s">
        <v>332</v>
      </c>
      <c r="AO32" s="6" t="s">
        <v>166</v>
      </c>
      <c r="AP32" s="6" t="s">
        <v>166</v>
      </c>
      <c r="AQ32" s="6" t="s">
        <v>166</v>
      </c>
      <c r="AR32" s="6" t="s">
        <v>166</v>
      </c>
      <c r="AS32" s="5" t="s">
        <v>364</v>
      </c>
      <c r="AT32" s="24" t="s">
        <v>166</v>
      </c>
      <c r="AU32" t="s">
        <v>332</v>
      </c>
      <c r="AV32" t="s">
        <v>349</v>
      </c>
      <c r="AW32" t="s">
        <v>331</v>
      </c>
      <c r="AX32" s="6" t="s">
        <v>166</v>
      </c>
      <c r="AY32" s="6" t="s">
        <v>165</v>
      </c>
      <c r="AZ32" s="6" t="s">
        <v>165</v>
      </c>
      <c r="BA32" s="6" t="s">
        <v>166</v>
      </c>
      <c r="BB32" s="13" t="s">
        <v>165</v>
      </c>
      <c r="BC32" s="6" t="s">
        <v>166</v>
      </c>
    </row>
    <row r="33" spans="1:55" ht="29" x14ac:dyDescent="0.2">
      <c r="A33" s="3" t="s">
        <v>119</v>
      </c>
      <c r="F33"/>
      <c r="G33"/>
      <c r="I33"/>
      <c r="J33" s="6"/>
      <c r="K33" s="6"/>
      <c r="M33"/>
      <c r="N33"/>
      <c r="O33" s="169"/>
      <c r="Q33" s="13"/>
      <c r="R33" s="24"/>
      <c r="S33" s="24"/>
      <c r="T33"/>
      <c r="W33" s="6"/>
      <c r="X33" s="13"/>
      <c r="Y33" s="160"/>
      <c r="Z33" s="155"/>
      <c r="AA33" s="13"/>
      <c r="AB33" s="5"/>
      <c r="AC33" s="13"/>
      <c r="AE33"/>
      <c r="AG33" s="6"/>
      <c r="AH33" s="6"/>
      <c r="AI33"/>
      <c r="AJ33" s="6"/>
      <c r="AK33"/>
      <c r="AL33" s="13"/>
      <c r="AN33" s="5"/>
      <c r="AO33" s="6"/>
      <c r="AP33" s="6"/>
      <c r="AQ33" s="6"/>
      <c r="AR33" s="6"/>
      <c r="AS33" s="5"/>
      <c r="AT33" s="13"/>
      <c r="AU33"/>
      <c r="AV33"/>
      <c r="AW33"/>
      <c r="AX33" s="6"/>
      <c r="AY33" s="6"/>
      <c r="BB33" s="13"/>
      <c r="BC33" s="2"/>
    </row>
    <row r="34" spans="1:55" ht="113" x14ac:dyDescent="0.2">
      <c r="A34" s="2">
        <v>18</v>
      </c>
      <c r="B34" s="2" t="s">
        <v>103</v>
      </c>
      <c r="C34" s="2">
        <v>10</v>
      </c>
      <c r="D34" s="6" t="s">
        <v>165</v>
      </c>
      <c r="E34" s="2" t="s">
        <v>165</v>
      </c>
      <c r="F34" t="s">
        <v>332</v>
      </c>
      <c r="G34" t="s">
        <v>331</v>
      </c>
      <c r="H34" s="6" t="s">
        <v>364</v>
      </c>
      <c r="I34" t="s">
        <v>331</v>
      </c>
      <c r="J34" s="6" t="s">
        <v>165</v>
      </c>
      <c r="K34" s="6" t="s">
        <v>165</v>
      </c>
      <c r="L34" s="6" t="s">
        <v>165</v>
      </c>
      <c r="M34" t="s">
        <v>166</v>
      </c>
      <c r="N34" s="5" t="s">
        <v>165</v>
      </c>
      <c r="O34" s="169" t="s">
        <v>165</v>
      </c>
      <c r="P34" s="6" t="s">
        <v>165</v>
      </c>
      <c r="Q34" s="13" t="s">
        <v>165</v>
      </c>
      <c r="R34" s="24" t="s">
        <v>166</v>
      </c>
      <c r="S34" s="24" t="s">
        <v>165</v>
      </c>
      <c r="T34" t="s">
        <v>331</v>
      </c>
      <c r="U34" s="6" t="s">
        <v>166</v>
      </c>
      <c r="V34" s="6" t="s">
        <v>165</v>
      </c>
      <c r="W34" s="6" t="s">
        <v>165</v>
      </c>
      <c r="X34" s="13" t="s">
        <v>165</v>
      </c>
      <c r="Y34" s="161" t="s">
        <v>165</v>
      </c>
      <c r="Z34" s="155" t="s">
        <v>165</v>
      </c>
      <c r="AA34" s="13" t="s">
        <v>165</v>
      </c>
      <c r="AB34" s="5" t="s">
        <v>165</v>
      </c>
      <c r="AC34" s="13" t="s">
        <v>165</v>
      </c>
      <c r="AD34" s="6" t="s">
        <v>165</v>
      </c>
      <c r="AE34" t="s">
        <v>331</v>
      </c>
      <c r="AF34" s="6" t="s">
        <v>166</v>
      </c>
      <c r="AG34" s="6" t="s">
        <v>165</v>
      </c>
      <c r="AH34" s="6" t="s">
        <v>165</v>
      </c>
      <c r="AI34" t="s">
        <v>331</v>
      </c>
      <c r="AJ34" s="6" t="s">
        <v>165</v>
      </c>
      <c r="AK34" s="5" t="s">
        <v>165</v>
      </c>
      <c r="AL34" s="24" t="s">
        <v>166</v>
      </c>
      <c r="AM34" s="6" t="s">
        <v>165</v>
      </c>
      <c r="AN34" s="5" t="s">
        <v>332</v>
      </c>
      <c r="AO34" s="6" t="s">
        <v>165</v>
      </c>
      <c r="AP34" s="6" t="s">
        <v>165</v>
      </c>
      <c r="AQ34" s="6" t="s">
        <v>165</v>
      </c>
      <c r="AR34" s="6" t="s">
        <v>165</v>
      </c>
      <c r="AS34" s="5" t="s">
        <v>165</v>
      </c>
      <c r="AT34" s="24" t="s">
        <v>165</v>
      </c>
      <c r="AU34" t="s">
        <v>331</v>
      </c>
      <c r="AV34" t="s">
        <v>331</v>
      </c>
      <c r="AW34" t="s">
        <v>331</v>
      </c>
      <c r="AX34" s="6" t="s">
        <v>364</v>
      </c>
      <c r="AY34" s="6" t="s">
        <v>165</v>
      </c>
      <c r="AZ34" s="6" t="s">
        <v>165</v>
      </c>
      <c r="BA34" s="6" t="s">
        <v>165</v>
      </c>
      <c r="BB34" s="13" t="s">
        <v>165</v>
      </c>
      <c r="BC34" s="6" t="s">
        <v>166</v>
      </c>
    </row>
    <row r="35" spans="1:55" ht="85" x14ac:dyDescent="0.2">
      <c r="A35" s="2">
        <v>19</v>
      </c>
      <c r="B35" s="2" t="s">
        <v>121</v>
      </c>
      <c r="C35" s="2">
        <v>10</v>
      </c>
      <c r="D35" s="6" t="s">
        <v>165</v>
      </c>
      <c r="E35" s="2" t="s">
        <v>165</v>
      </c>
      <c r="F35" t="s">
        <v>331</v>
      </c>
      <c r="G35" t="s">
        <v>331</v>
      </c>
      <c r="H35" s="6" t="s">
        <v>165</v>
      </c>
      <c r="I35" t="s">
        <v>332</v>
      </c>
      <c r="J35" s="6" t="s">
        <v>308</v>
      </c>
      <c r="K35" s="6" t="s">
        <v>165</v>
      </c>
      <c r="L35" s="6" t="s">
        <v>165</v>
      </c>
      <c r="M35" t="s">
        <v>165</v>
      </c>
      <c r="N35" s="5" t="s">
        <v>165</v>
      </c>
      <c r="O35" s="169" t="s">
        <v>165</v>
      </c>
      <c r="P35" s="6" t="s">
        <v>165</v>
      </c>
      <c r="Q35" s="13" t="s">
        <v>165</v>
      </c>
      <c r="R35" s="24" t="s">
        <v>165</v>
      </c>
      <c r="S35" s="24" t="s">
        <v>165</v>
      </c>
      <c r="T35" t="s">
        <v>332</v>
      </c>
      <c r="U35" s="6" t="s">
        <v>165</v>
      </c>
      <c r="V35" s="6" t="s">
        <v>165</v>
      </c>
      <c r="W35" s="6" t="s">
        <v>165</v>
      </c>
      <c r="X35" s="13" t="s">
        <v>165</v>
      </c>
      <c r="Y35" s="161" t="s">
        <v>165</v>
      </c>
      <c r="Z35" s="155" t="s">
        <v>165</v>
      </c>
      <c r="AA35" s="13" t="s">
        <v>165</v>
      </c>
      <c r="AB35" s="5" t="s">
        <v>165</v>
      </c>
      <c r="AC35" s="13" t="s">
        <v>165</v>
      </c>
      <c r="AD35" s="6" t="s">
        <v>166</v>
      </c>
      <c r="AE35" t="s">
        <v>331</v>
      </c>
      <c r="AF35" s="6" t="s">
        <v>165</v>
      </c>
      <c r="AG35" s="6" t="s">
        <v>166</v>
      </c>
      <c r="AH35" s="6" t="s">
        <v>165</v>
      </c>
      <c r="AI35" t="s">
        <v>331</v>
      </c>
      <c r="AJ35" s="6" t="s">
        <v>166</v>
      </c>
      <c r="AK35" s="6" t="s">
        <v>165</v>
      </c>
      <c r="AL35" s="24" t="s">
        <v>166</v>
      </c>
      <c r="AM35" s="6" t="s">
        <v>165</v>
      </c>
      <c r="AN35" s="5" t="s">
        <v>331</v>
      </c>
      <c r="AO35" s="6" t="s">
        <v>165</v>
      </c>
      <c r="AP35" s="6" t="s">
        <v>165</v>
      </c>
      <c r="AQ35" s="6" t="s">
        <v>166</v>
      </c>
      <c r="AR35" s="6" t="s">
        <v>165</v>
      </c>
      <c r="AS35" s="5" t="s">
        <v>165</v>
      </c>
      <c r="AT35" s="24" t="s">
        <v>166</v>
      </c>
      <c r="AU35" t="s">
        <v>331</v>
      </c>
      <c r="AV35" t="s">
        <v>331</v>
      </c>
      <c r="AW35" t="s">
        <v>331</v>
      </c>
      <c r="AX35" s="6" t="s">
        <v>165</v>
      </c>
      <c r="AY35" s="6" t="s">
        <v>166</v>
      </c>
      <c r="AZ35" s="6" t="s">
        <v>165</v>
      </c>
      <c r="BA35" s="6" t="s">
        <v>166</v>
      </c>
      <c r="BB35" s="13" t="s">
        <v>165</v>
      </c>
      <c r="BC35" s="6" t="s">
        <v>165</v>
      </c>
    </row>
    <row r="36" spans="1:55" ht="85" x14ac:dyDescent="0.2">
      <c r="A36" s="2">
        <v>20</v>
      </c>
      <c r="B36" s="2" t="s">
        <v>122</v>
      </c>
      <c r="C36" s="2">
        <v>10</v>
      </c>
      <c r="D36" s="6" t="s">
        <v>166</v>
      </c>
      <c r="E36" s="2" t="s">
        <v>166</v>
      </c>
      <c r="F36" t="s">
        <v>332</v>
      </c>
      <c r="G36" t="s">
        <v>332</v>
      </c>
      <c r="H36" s="6" t="s">
        <v>165</v>
      </c>
      <c r="I36" t="s">
        <v>332</v>
      </c>
      <c r="J36" s="6" t="s">
        <v>165</v>
      </c>
      <c r="K36" s="6" t="s">
        <v>165</v>
      </c>
      <c r="L36" s="6" t="s">
        <v>165</v>
      </c>
      <c r="M36" t="s">
        <v>166</v>
      </c>
      <c r="N36" s="5" t="s">
        <v>165</v>
      </c>
      <c r="O36" s="169" t="s">
        <v>165</v>
      </c>
      <c r="P36" s="6" t="s">
        <v>166</v>
      </c>
      <c r="Q36" s="13" t="s">
        <v>165</v>
      </c>
      <c r="R36" s="24" t="s">
        <v>165</v>
      </c>
      <c r="S36" s="24" t="s">
        <v>166</v>
      </c>
      <c r="T36" t="s">
        <v>332</v>
      </c>
      <c r="U36" s="6" t="s">
        <v>166</v>
      </c>
      <c r="V36" s="6" t="s">
        <v>166</v>
      </c>
      <c r="W36" s="6" t="s">
        <v>166</v>
      </c>
      <c r="X36" s="13" t="s">
        <v>165</v>
      </c>
      <c r="Y36" s="160" t="s">
        <v>165</v>
      </c>
      <c r="Z36" s="155" t="s">
        <v>165</v>
      </c>
      <c r="AA36" s="13" t="s">
        <v>165</v>
      </c>
      <c r="AB36" s="5" t="s">
        <v>166</v>
      </c>
      <c r="AC36" s="13" t="s">
        <v>166</v>
      </c>
      <c r="AD36" s="6" t="s">
        <v>166</v>
      </c>
      <c r="AE36" t="s">
        <v>332</v>
      </c>
      <c r="AF36" s="6" t="s">
        <v>166</v>
      </c>
      <c r="AG36" s="6" t="s">
        <v>166</v>
      </c>
      <c r="AH36" s="6" t="s">
        <v>165</v>
      </c>
      <c r="AI36" t="s">
        <v>331</v>
      </c>
      <c r="AJ36" s="6" t="s">
        <v>165</v>
      </c>
      <c r="AK36" s="5" t="s">
        <v>166</v>
      </c>
      <c r="AL36" s="24" t="s">
        <v>166</v>
      </c>
      <c r="AM36" s="6" t="s">
        <v>166</v>
      </c>
      <c r="AN36" s="5" t="s">
        <v>332</v>
      </c>
      <c r="AO36" s="6" t="s">
        <v>165</v>
      </c>
      <c r="AP36" s="6" t="s">
        <v>165</v>
      </c>
      <c r="AQ36" s="6" t="s">
        <v>166</v>
      </c>
      <c r="AR36" s="6" t="s">
        <v>165</v>
      </c>
      <c r="AS36" s="5" t="s">
        <v>166</v>
      </c>
      <c r="AT36" s="24" t="s">
        <v>166</v>
      </c>
      <c r="AU36" t="s">
        <v>331</v>
      </c>
      <c r="AV36" t="s">
        <v>332</v>
      </c>
      <c r="AW36" t="s">
        <v>331</v>
      </c>
      <c r="AX36" s="6" t="s">
        <v>166</v>
      </c>
      <c r="AY36" s="6" t="s">
        <v>165</v>
      </c>
      <c r="AZ36" s="6" t="s">
        <v>165</v>
      </c>
      <c r="BA36" s="6" t="s">
        <v>166</v>
      </c>
      <c r="BB36" s="13" t="s">
        <v>165</v>
      </c>
      <c r="BC36" s="6" t="s">
        <v>166</v>
      </c>
    </row>
    <row r="37" spans="1:55" ht="71" x14ac:dyDescent="0.2">
      <c r="A37" s="2">
        <v>21</v>
      </c>
      <c r="B37" s="2" t="s">
        <v>123</v>
      </c>
      <c r="C37" s="2">
        <v>10</v>
      </c>
      <c r="D37" s="6" t="s">
        <v>166</v>
      </c>
      <c r="E37" s="2" t="s">
        <v>166</v>
      </c>
      <c r="F37" t="s">
        <v>332</v>
      </c>
      <c r="G37" t="s">
        <v>332</v>
      </c>
      <c r="H37" s="6" t="s">
        <v>165</v>
      </c>
      <c r="I37" t="s">
        <v>332</v>
      </c>
      <c r="J37" s="6" t="s">
        <v>308</v>
      </c>
      <c r="K37" s="6" t="s">
        <v>165</v>
      </c>
      <c r="L37" s="6" t="s">
        <v>165</v>
      </c>
      <c r="M37" t="s">
        <v>166</v>
      </c>
      <c r="N37" s="5" t="s">
        <v>165</v>
      </c>
      <c r="O37" s="169" t="s">
        <v>165</v>
      </c>
      <c r="P37" s="6" t="s">
        <v>166</v>
      </c>
      <c r="Q37" s="13" t="s">
        <v>165</v>
      </c>
      <c r="R37" s="24" t="s">
        <v>166</v>
      </c>
      <c r="S37" s="24" t="s">
        <v>165</v>
      </c>
      <c r="T37" t="s">
        <v>332</v>
      </c>
      <c r="U37" s="6" t="s">
        <v>166</v>
      </c>
      <c r="V37" s="6" t="s">
        <v>166</v>
      </c>
      <c r="W37" s="6" t="s">
        <v>166</v>
      </c>
      <c r="X37" s="13" t="s">
        <v>165</v>
      </c>
      <c r="Y37" s="160" t="s">
        <v>166</v>
      </c>
      <c r="Z37" s="155" t="s">
        <v>165</v>
      </c>
      <c r="AA37" s="13" t="s">
        <v>165</v>
      </c>
      <c r="AB37" s="5" t="s">
        <v>166</v>
      </c>
      <c r="AC37" s="13" t="s">
        <v>166</v>
      </c>
      <c r="AD37" s="6" t="s">
        <v>166</v>
      </c>
      <c r="AE37" t="s">
        <v>332</v>
      </c>
      <c r="AF37" s="6" t="s">
        <v>166</v>
      </c>
      <c r="AG37" s="6" t="s">
        <v>166</v>
      </c>
      <c r="AH37" s="6" t="s">
        <v>165</v>
      </c>
      <c r="AI37" t="s">
        <v>331</v>
      </c>
      <c r="AJ37" s="6" t="s">
        <v>166</v>
      </c>
      <c r="AK37" s="5" t="s">
        <v>165</v>
      </c>
      <c r="AL37" s="24" t="s">
        <v>166</v>
      </c>
      <c r="AM37" s="6" t="s">
        <v>165</v>
      </c>
      <c r="AN37" s="5" t="s">
        <v>332</v>
      </c>
      <c r="AO37" s="6" t="s">
        <v>165</v>
      </c>
      <c r="AP37" s="6" t="s">
        <v>166</v>
      </c>
      <c r="AQ37" s="6" t="s">
        <v>166</v>
      </c>
      <c r="AR37" s="6" t="s">
        <v>165</v>
      </c>
      <c r="AS37" s="5" t="s">
        <v>166</v>
      </c>
      <c r="AT37" s="24" t="s">
        <v>166</v>
      </c>
      <c r="AU37" t="s">
        <v>349</v>
      </c>
      <c r="AV37" t="s">
        <v>349</v>
      </c>
      <c r="AW37" t="s">
        <v>332</v>
      </c>
      <c r="AX37" s="6" t="s">
        <v>166</v>
      </c>
      <c r="AY37" s="6" t="s">
        <v>166</v>
      </c>
      <c r="AZ37" s="6" t="s">
        <v>165</v>
      </c>
      <c r="BA37" s="6" t="s">
        <v>165</v>
      </c>
      <c r="BB37" s="13" t="s">
        <v>165</v>
      </c>
      <c r="BC37" s="6" t="s">
        <v>166</v>
      </c>
    </row>
    <row r="38" spans="1:55" ht="85" x14ac:dyDescent="0.2">
      <c r="A38" s="2">
        <v>22</v>
      </c>
      <c r="B38" s="2" t="s">
        <v>124</v>
      </c>
      <c r="C38" s="2">
        <v>10</v>
      </c>
      <c r="D38" s="6" t="s">
        <v>166</v>
      </c>
      <c r="E38" s="2" t="s">
        <v>166</v>
      </c>
      <c r="F38" t="s">
        <v>332</v>
      </c>
      <c r="G38" t="s">
        <v>332</v>
      </c>
      <c r="H38" s="6" t="s">
        <v>166</v>
      </c>
      <c r="I38" t="s">
        <v>332</v>
      </c>
      <c r="J38" s="6" t="s">
        <v>165</v>
      </c>
      <c r="K38" s="6" t="s">
        <v>166</v>
      </c>
      <c r="L38" s="6" t="s">
        <v>166</v>
      </c>
      <c r="M38" t="s">
        <v>166</v>
      </c>
      <c r="N38" s="5" t="s">
        <v>166</v>
      </c>
      <c r="O38" s="169" t="s">
        <v>178</v>
      </c>
      <c r="P38" s="6" t="s">
        <v>166</v>
      </c>
      <c r="Q38" s="13" t="s">
        <v>166</v>
      </c>
      <c r="R38" s="24" t="s">
        <v>166</v>
      </c>
      <c r="S38" s="24" t="s">
        <v>166</v>
      </c>
      <c r="T38" t="s">
        <v>332</v>
      </c>
      <c r="U38" s="6" t="s">
        <v>166</v>
      </c>
      <c r="V38" s="6" t="s">
        <v>166</v>
      </c>
      <c r="W38" s="6" t="s">
        <v>166</v>
      </c>
      <c r="X38" s="13" t="s">
        <v>165</v>
      </c>
      <c r="Y38" s="160" t="s">
        <v>166</v>
      </c>
      <c r="Z38" s="155" t="s">
        <v>166</v>
      </c>
      <c r="AA38" s="13" t="s">
        <v>166</v>
      </c>
      <c r="AB38" s="5" t="s">
        <v>166</v>
      </c>
      <c r="AC38" s="13" t="s">
        <v>166</v>
      </c>
      <c r="AD38" s="6" t="s">
        <v>166</v>
      </c>
      <c r="AE38" t="s">
        <v>331</v>
      </c>
      <c r="AF38" s="6" t="s">
        <v>166</v>
      </c>
      <c r="AG38" s="6" t="s">
        <v>166</v>
      </c>
      <c r="AH38" s="6" t="s">
        <v>166</v>
      </c>
      <c r="AI38" t="s">
        <v>331</v>
      </c>
      <c r="AJ38" s="6" t="s">
        <v>165</v>
      </c>
      <c r="AK38" s="6" t="s">
        <v>166</v>
      </c>
      <c r="AL38" s="24" t="s">
        <v>165</v>
      </c>
      <c r="AM38" s="6" t="s">
        <v>166</v>
      </c>
      <c r="AN38" s="5" t="s">
        <v>332</v>
      </c>
      <c r="AO38" s="6" t="s">
        <v>166</v>
      </c>
      <c r="AP38" s="6" t="s">
        <v>166</v>
      </c>
      <c r="AQ38" s="6" t="s">
        <v>166</v>
      </c>
      <c r="AR38" s="6" t="s">
        <v>166</v>
      </c>
      <c r="AS38" s="5" t="s">
        <v>166</v>
      </c>
      <c r="AT38" s="24" t="s">
        <v>166</v>
      </c>
      <c r="AU38" t="s">
        <v>332</v>
      </c>
      <c r="AV38" t="s">
        <v>332</v>
      </c>
      <c r="AW38" t="s">
        <v>332</v>
      </c>
      <c r="AX38" s="6" t="s">
        <v>166</v>
      </c>
      <c r="AY38" s="6" t="s">
        <v>166</v>
      </c>
      <c r="AZ38" s="6" t="s">
        <v>364</v>
      </c>
      <c r="BA38" s="6" t="s">
        <v>166</v>
      </c>
      <c r="BB38" s="13" t="s">
        <v>166</v>
      </c>
      <c r="BC38" s="6" t="s">
        <v>166</v>
      </c>
    </row>
    <row r="39" spans="1:55" ht="85" x14ac:dyDescent="0.2">
      <c r="A39" s="2">
        <v>23</v>
      </c>
      <c r="B39" s="2" t="s">
        <v>125</v>
      </c>
      <c r="C39" s="2">
        <v>10</v>
      </c>
      <c r="D39" s="6" t="s">
        <v>166</v>
      </c>
      <c r="E39" s="2" t="s">
        <v>166</v>
      </c>
      <c r="F39" t="s">
        <v>332</v>
      </c>
      <c r="G39" t="s">
        <v>331</v>
      </c>
      <c r="H39" s="6" t="s">
        <v>165</v>
      </c>
      <c r="I39" t="s">
        <v>331</v>
      </c>
      <c r="J39" s="6" t="s">
        <v>165</v>
      </c>
      <c r="K39" s="6" t="s">
        <v>165</v>
      </c>
      <c r="L39" s="6" t="s">
        <v>165</v>
      </c>
      <c r="M39" s="5" t="s">
        <v>165</v>
      </c>
      <c r="N39" s="5" t="s">
        <v>165</v>
      </c>
      <c r="O39" s="169" t="s">
        <v>165</v>
      </c>
      <c r="P39" s="6" t="s">
        <v>165</v>
      </c>
      <c r="Q39" s="13" t="s">
        <v>165</v>
      </c>
      <c r="R39" s="24" t="s">
        <v>166</v>
      </c>
      <c r="S39" s="24" t="s">
        <v>165</v>
      </c>
      <c r="T39" t="s">
        <v>332</v>
      </c>
      <c r="U39" s="6" t="s">
        <v>165</v>
      </c>
      <c r="V39" s="6" t="s">
        <v>166</v>
      </c>
      <c r="W39" s="6" t="s">
        <v>165</v>
      </c>
      <c r="X39" s="13" t="s">
        <v>165</v>
      </c>
      <c r="Y39" s="160" t="s">
        <v>165</v>
      </c>
      <c r="Z39" s="155" t="s">
        <v>165</v>
      </c>
      <c r="AA39" s="13" t="s">
        <v>165</v>
      </c>
      <c r="AB39" s="5" t="s">
        <v>165</v>
      </c>
      <c r="AC39" s="13" t="s">
        <v>166</v>
      </c>
      <c r="AD39" s="6" t="s">
        <v>166</v>
      </c>
      <c r="AE39" t="s">
        <v>331</v>
      </c>
      <c r="AF39" s="6" t="s">
        <v>166</v>
      </c>
      <c r="AG39" s="6" t="s">
        <v>166</v>
      </c>
      <c r="AH39" s="6" t="s">
        <v>165</v>
      </c>
      <c r="AI39" t="s">
        <v>331</v>
      </c>
      <c r="AJ39" s="6" t="s">
        <v>165</v>
      </c>
      <c r="AK39" s="5" t="s">
        <v>165</v>
      </c>
      <c r="AL39" s="24" t="s">
        <v>165</v>
      </c>
      <c r="AM39" s="102" t="s">
        <v>165</v>
      </c>
      <c r="AN39" s="5" t="s">
        <v>331</v>
      </c>
      <c r="AO39" s="6" t="s">
        <v>165</v>
      </c>
      <c r="AP39" s="6" t="s">
        <v>165</v>
      </c>
      <c r="AQ39" s="6" t="s">
        <v>165</v>
      </c>
      <c r="AR39" s="6" t="s">
        <v>165</v>
      </c>
      <c r="AS39" s="5" t="s">
        <v>166</v>
      </c>
      <c r="AT39" s="24" t="s">
        <v>166</v>
      </c>
      <c r="AU39" t="s">
        <v>331</v>
      </c>
      <c r="AV39" t="s">
        <v>331</v>
      </c>
      <c r="AW39" t="s">
        <v>331</v>
      </c>
      <c r="AX39" s="6" t="s">
        <v>166</v>
      </c>
      <c r="AY39" s="6" t="s">
        <v>166</v>
      </c>
      <c r="AZ39" s="6" t="s">
        <v>165</v>
      </c>
      <c r="BA39" s="6" t="s">
        <v>166</v>
      </c>
      <c r="BB39" s="13" t="s">
        <v>165</v>
      </c>
      <c r="BC39" s="6" t="s">
        <v>165</v>
      </c>
    </row>
    <row r="40" spans="1:55" ht="57" x14ac:dyDescent="0.2">
      <c r="A40" s="2">
        <v>24</v>
      </c>
      <c r="B40" s="2" t="s">
        <v>126</v>
      </c>
      <c r="C40" s="2">
        <v>10</v>
      </c>
      <c r="D40" s="6" t="s">
        <v>166</v>
      </c>
      <c r="E40" s="2" t="s">
        <v>166</v>
      </c>
      <c r="F40" t="s">
        <v>332</v>
      </c>
      <c r="G40" t="s">
        <v>332</v>
      </c>
      <c r="H40" s="6" t="s">
        <v>165</v>
      </c>
      <c r="I40" t="s">
        <v>331</v>
      </c>
      <c r="J40" s="6" t="s">
        <v>166</v>
      </c>
      <c r="K40" s="6" t="s">
        <v>165</v>
      </c>
      <c r="L40" s="6" t="s">
        <v>165</v>
      </c>
      <c r="M40" t="s">
        <v>166</v>
      </c>
      <c r="N40" s="5" t="s">
        <v>165</v>
      </c>
      <c r="O40" s="169" t="s">
        <v>165</v>
      </c>
      <c r="P40" s="6" t="s">
        <v>165</v>
      </c>
      <c r="Q40" s="13" t="s">
        <v>166</v>
      </c>
      <c r="R40" s="24" t="s">
        <v>166</v>
      </c>
      <c r="S40" s="24" t="s">
        <v>364</v>
      </c>
      <c r="T40" t="s">
        <v>331</v>
      </c>
      <c r="U40" s="6" t="s">
        <v>166</v>
      </c>
      <c r="V40" s="6" t="s">
        <v>165</v>
      </c>
      <c r="W40" s="6" t="s">
        <v>165</v>
      </c>
      <c r="X40" s="13" t="s">
        <v>165</v>
      </c>
      <c r="Y40" s="160" t="s">
        <v>165</v>
      </c>
      <c r="Z40" s="155" t="s">
        <v>166</v>
      </c>
      <c r="AA40" s="13" t="s">
        <v>165</v>
      </c>
      <c r="AB40" s="5" t="s">
        <v>166</v>
      </c>
      <c r="AC40" s="13" t="s">
        <v>166</v>
      </c>
      <c r="AD40" s="6" t="s">
        <v>165</v>
      </c>
      <c r="AE40" t="s">
        <v>331</v>
      </c>
      <c r="AF40" s="6" t="s">
        <v>166</v>
      </c>
      <c r="AG40" s="6" t="s">
        <v>165</v>
      </c>
      <c r="AH40" s="6" t="s">
        <v>165</v>
      </c>
      <c r="AI40" t="s">
        <v>331</v>
      </c>
      <c r="AJ40" s="6" t="s">
        <v>165</v>
      </c>
      <c r="AK40" s="5" t="s">
        <v>165</v>
      </c>
      <c r="AL40" s="24" t="s">
        <v>166</v>
      </c>
      <c r="AM40" s="6" t="s">
        <v>166</v>
      </c>
      <c r="AN40" s="5" t="s">
        <v>332</v>
      </c>
      <c r="AO40" s="6" t="s">
        <v>165</v>
      </c>
      <c r="AP40" s="6" t="s">
        <v>165</v>
      </c>
      <c r="AQ40" s="6" t="s">
        <v>166</v>
      </c>
      <c r="AR40" s="6" t="s">
        <v>165</v>
      </c>
      <c r="AS40" s="5" t="s">
        <v>166</v>
      </c>
      <c r="AT40" s="24" t="s">
        <v>166</v>
      </c>
      <c r="AU40" t="s">
        <v>331</v>
      </c>
      <c r="AV40" t="s">
        <v>332</v>
      </c>
      <c r="AW40" t="s">
        <v>332</v>
      </c>
      <c r="AX40" s="6" t="s">
        <v>166</v>
      </c>
      <c r="AY40" s="6" t="s">
        <v>165</v>
      </c>
      <c r="AZ40" s="6" t="s">
        <v>165</v>
      </c>
      <c r="BA40" s="6" t="s">
        <v>165</v>
      </c>
      <c r="BB40" s="13" t="s">
        <v>165</v>
      </c>
      <c r="BC40" s="6" t="s">
        <v>166</v>
      </c>
    </row>
    <row r="41" spans="1:55" ht="57" x14ac:dyDescent="0.2">
      <c r="A41" s="3" t="s">
        <v>82</v>
      </c>
      <c r="F41"/>
      <c r="G41"/>
      <c r="I41"/>
      <c r="J41" s="6"/>
      <c r="K41" s="6"/>
      <c r="M41"/>
      <c r="N41"/>
      <c r="O41" s="169"/>
      <c r="Q41" s="13"/>
      <c r="R41" s="24"/>
      <c r="S41" s="24"/>
      <c r="T41"/>
      <c r="W41" s="6"/>
      <c r="X41" s="13"/>
      <c r="Y41" s="160"/>
      <c r="Z41" s="155"/>
      <c r="AA41" s="13"/>
      <c r="AB41" s="5"/>
      <c r="AC41" s="13"/>
      <c r="AD41" s="6"/>
      <c r="AE41"/>
      <c r="AG41" s="6"/>
      <c r="AH41" s="6"/>
      <c r="AI41"/>
      <c r="AJ41" s="6"/>
      <c r="AK41"/>
      <c r="AL41" s="13"/>
      <c r="AN41" s="5"/>
      <c r="AO41" s="6"/>
      <c r="AP41" s="6"/>
      <c r="AQ41" s="6"/>
      <c r="AR41" s="6"/>
      <c r="AS41" s="5"/>
      <c r="AT41" s="13"/>
      <c r="AU41"/>
      <c r="AV41"/>
      <c r="AW41"/>
      <c r="AY41" s="6"/>
      <c r="BB41" s="13"/>
      <c r="BC41" s="2"/>
    </row>
    <row r="42" spans="1:55" ht="99" x14ac:dyDescent="0.2">
      <c r="A42" s="2">
        <v>25</v>
      </c>
      <c r="B42" s="2" t="s">
        <v>127</v>
      </c>
      <c r="C42" s="2">
        <v>5</v>
      </c>
      <c r="D42" s="6" t="s">
        <v>166</v>
      </c>
      <c r="E42" s="2" t="s">
        <v>166</v>
      </c>
      <c r="F42" t="s">
        <v>332</v>
      </c>
      <c r="G42" t="s">
        <v>332</v>
      </c>
      <c r="H42" s="6" t="s">
        <v>165</v>
      </c>
      <c r="I42" t="s">
        <v>331</v>
      </c>
      <c r="J42" s="6" t="s">
        <v>165</v>
      </c>
      <c r="K42" s="6" t="s">
        <v>166</v>
      </c>
      <c r="L42" s="6" t="s">
        <v>166</v>
      </c>
      <c r="M42" t="s">
        <v>166</v>
      </c>
      <c r="N42" s="5" t="s">
        <v>165</v>
      </c>
      <c r="O42" s="169" t="s">
        <v>165</v>
      </c>
      <c r="P42" s="6" t="s">
        <v>166</v>
      </c>
      <c r="Q42" s="13" t="s">
        <v>165</v>
      </c>
      <c r="R42" s="24" t="s">
        <v>165</v>
      </c>
      <c r="S42" s="24" t="s">
        <v>166</v>
      </c>
      <c r="T42" t="s">
        <v>332</v>
      </c>
      <c r="U42" s="6" t="s">
        <v>166</v>
      </c>
      <c r="V42" s="6" t="s">
        <v>165</v>
      </c>
      <c r="W42" s="6" t="s">
        <v>165</v>
      </c>
      <c r="X42" s="13" t="s">
        <v>165</v>
      </c>
      <c r="Y42" s="160" t="s">
        <v>165</v>
      </c>
      <c r="Z42" s="155" t="s">
        <v>166</v>
      </c>
      <c r="AA42" s="13" t="s">
        <v>165</v>
      </c>
      <c r="AB42" s="5" t="s">
        <v>166</v>
      </c>
      <c r="AC42" s="13" t="s">
        <v>166</v>
      </c>
      <c r="AD42" s="6" t="s">
        <v>166</v>
      </c>
      <c r="AE42" t="s">
        <v>332</v>
      </c>
      <c r="AF42" s="6" t="s">
        <v>165</v>
      </c>
      <c r="AG42" s="6" t="s">
        <v>166</v>
      </c>
      <c r="AH42" s="6" t="s">
        <v>165</v>
      </c>
      <c r="AI42" t="s">
        <v>331</v>
      </c>
      <c r="AJ42" s="6" t="s">
        <v>165</v>
      </c>
      <c r="AK42" s="6" t="s">
        <v>166</v>
      </c>
      <c r="AL42" s="24" t="s">
        <v>166</v>
      </c>
      <c r="AM42" s="6" t="s">
        <v>1681</v>
      </c>
      <c r="AN42" s="5" t="s">
        <v>332</v>
      </c>
      <c r="AO42" s="6" t="s">
        <v>165</v>
      </c>
      <c r="AP42" s="6" t="s">
        <v>165</v>
      </c>
      <c r="AQ42" s="6" t="s">
        <v>166</v>
      </c>
      <c r="AR42" s="6" t="s">
        <v>166</v>
      </c>
      <c r="AS42" s="5" t="s">
        <v>166</v>
      </c>
      <c r="AT42" s="24" t="s">
        <v>165</v>
      </c>
      <c r="AU42" t="s">
        <v>332</v>
      </c>
      <c r="AV42" t="s">
        <v>349</v>
      </c>
      <c r="AW42" t="s">
        <v>332</v>
      </c>
      <c r="AX42" s="6" t="s">
        <v>166</v>
      </c>
      <c r="AY42" s="6" t="s">
        <v>165</v>
      </c>
      <c r="AZ42" s="6" t="s">
        <v>165</v>
      </c>
      <c r="BA42" s="6" t="s">
        <v>166</v>
      </c>
      <c r="BB42" s="13" t="s">
        <v>165</v>
      </c>
      <c r="BC42" s="6" t="s">
        <v>166</v>
      </c>
    </row>
    <row r="43" spans="1:55" ht="127" x14ac:dyDescent="0.2">
      <c r="A43" s="2">
        <v>26</v>
      </c>
      <c r="B43" s="2" t="s">
        <v>111</v>
      </c>
      <c r="C43" s="2">
        <v>5</v>
      </c>
      <c r="D43" s="6" t="s">
        <v>166</v>
      </c>
      <c r="E43" s="2" t="s">
        <v>166</v>
      </c>
      <c r="F43" t="s">
        <v>332</v>
      </c>
      <c r="G43" t="s">
        <v>332</v>
      </c>
      <c r="H43" s="6" t="s">
        <v>166</v>
      </c>
      <c r="I43" t="s">
        <v>332</v>
      </c>
      <c r="J43" s="6" t="s">
        <v>166</v>
      </c>
      <c r="K43" s="6" t="s">
        <v>166</v>
      </c>
      <c r="L43" s="6" t="s">
        <v>166</v>
      </c>
      <c r="M43" t="s">
        <v>166</v>
      </c>
      <c r="N43" s="5" t="s">
        <v>166</v>
      </c>
      <c r="O43" s="169" t="s">
        <v>166</v>
      </c>
      <c r="P43" s="6" t="s">
        <v>166</v>
      </c>
      <c r="Q43" s="13" t="s">
        <v>166</v>
      </c>
      <c r="R43" s="24" t="s">
        <v>166</v>
      </c>
      <c r="S43" s="24" t="s">
        <v>166</v>
      </c>
      <c r="T43" t="s">
        <v>332</v>
      </c>
      <c r="U43" s="6" t="s">
        <v>166</v>
      </c>
      <c r="V43" s="6" t="s">
        <v>166</v>
      </c>
      <c r="W43" s="6" t="s">
        <v>166</v>
      </c>
      <c r="X43" s="13" t="s">
        <v>166</v>
      </c>
      <c r="Y43" s="160" t="s">
        <v>166</v>
      </c>
      <c r="Z43" s="155" t="s">
        <v>165</v>
      </c>
      <c r="AA43" s="13" t="s">
        <v>166</v>
      </c>
      <c r="AB43" s="5" t="s">
        <v>166</v>
      </c>
      <c r="AC43" s="13" t="s">
        <v>166</v>
      </c>
      <c r="AD43" s="6" t="s">
        <v>166</v>
      </c>
      <c r="AE43" t="s">
        <v>332</v>
      </c>
      <c r="AF43" s="6" t="s">
        <v>166</v>
      </c>
      <c r="AG43" s="6" t="s">
        <v>166</v>
      </c>
      <c r="AH43" s="6" t="s">
        <v>166</v>
      </c>
      <c r="AI43" t="s">
        <v>331</v>
      </c>
      <c r="AJ43" s="6" t="s">
        <v>166</v>
      </c>
      <c r="AK43" s="5" t="s">
        <v>166</v>
      </c>
      <c r="AL43" s="24" t="s">
        <v>166</v>
      </c>
      <c r="AM43" s="6" t="s">
        <v>166</v>
      </c>
      <c r="AN43" s="5" t="s">
        <v>332</v>
      </c>
      <c r="AO43" s="6" t="s">
        <v>166</v>
      </c>
      <c r="AP43" s="6" t="s">
        <v>165</v>
      </c>
      <c r="AQ43" s="6" t="s">
        <v>166</v>
      </c>
      <c r="AR43" s="6" t="s">
        <v>166</v>
      </c>
      <c r="AS43" s="5" t="s">
        <v>166</v>
      </c>
      <c r="AT43" s="24" t="s">
        <v>166</v>
      </c>
      <c r="AU43" t="s">
        <v>332</v>
      </c>
      <c r="AV43" t="s">
        <v>332</v>
      </c>
      <c r="AW43" t="s">
        <v>331</v>
      </c>
      <c r="AX43" s="6" t="s">
        <v>166</v>
      </c>
      <c r="AY43" s="6" t="s">
        <v>166</v>
      </c>
      <c r="AZ43" s="6" t="s">
        <v>166</v>
      </c>
      <c r="BA43" s="6" t="s">
        <v>166</v>
      </c>
      <c r="BB43" s="13" t="s">
        <v>166</v>
      </c>
      <c r="BC43" s="6" t="s">
        <v>166</v>
      </c>
    </row>
    <row r="44" spans="1:55" ht="99" x14ac:dyDescent="0.2">
      <c r="A44" s="2">
        <v>27</v>
      </c>
      <c r="B44" s="2" t="s">
        <v>130</v>
      </c>
      <c r="C44" s="2">
        <v>5</v>
      </c>
      <c r="D44" s="6" t="s">
        <v>166</v>
      </c>
      <c r="E44" s="2" t="s">
        <v>166</v>
      </c>
      <c r="F44" t="s">
        <v>332</v>
      </c>
      <c r="G44" t="s">
        <v>332</v>
      </c>
      <c r="H44" s="6" t="s">
        <v>166</v>
      </c>
      <c r="I44" t="s">
        <v>332</v>
      </c>
      <c r="J44" s="6" t="s">
        <v>166</v>
      </c>
      <c r="K44" s="6" t="s">
        <v>166</v>
      </c>
      <c r="L44" s="6" t="s">
        <v>166</v>
      </c>
      <c r="M44" t="s">
        <v>166</v>
      </c>
      <c r="N44" s="5" t="s">
        <v>166</v>
      </c>
      <c r="O44" s="169" t="s">
        <v>166</v>
      </c>
      <c r="P44" s="6" t="s">
        <v>166</v>
      </c>
      <c r="Q44" s="13" t="s">
        <v>166</v>
      </c>
      <c r="R44" s="24" t="s">
        <v>166</v>
      </c>
      <c r="S44" s="24" t="s">
        <v>166</v>
      </c>
      <c r="T44" t="s">
        <v>332</v>
      </c>
      <c r="U44" s="6" t="s">
        <v>166</v>
      </c>
      <c r="V44" s="6" t="s">
        <v>166</v>
      </c>
      <c r="W44" s="6" t="s">
        <v>166</v>
      </c>
      <c r="X44" s="13" t="s">
        <v>166</v>
      </c>
      <c r="Y44" s="160" t="s">
        <v>166</v>
      </c>
      <c r="Z44" s="155" t="s">
        <v>166</v>
      </c>
      <c r="AA44" s="13" t="s">
        <v>166</v>
      </c>
      <c r="AB44" s="5" t="s">
        <v>166</v>
      </c>
      <c r="AC44" s="13" t="s">
        <v>166</v>
      </c>
      <c r="AD44" s="6" t="s">
        <v>166</v>
      </c>
      <c r="AE44" t="s">
        <v>332</v>
      </c>
      <c r="AF44" s="6" t="s">
        <v>166</v>
      </c>
      <c r="AG44" s="6" t="s">
        <v>166</v>
      </c>
      <c r="AH44" s="6" t="s">
        <v>166</v>
      </c>
      <c r="AI44" t="s">
        <v>332</v>
      </c>
      <c r="AJ44" s="6" t="s">
        <v>166</v>
      </c>
      <c r="AK44" s="5" t="s">
        <v>166</v>
      </c>
      <c r="AL44" s="24" t="s">
        <v>166</v>
      </c>
      <c r="AM44" s="6" t="s">
        <v>166</v>
      </c>
      <c r="AN44" s="5" t="s">
        <v>332</v>
      </c>
      <c r="AO44" s="6" t="s">
        <v>166</v>
      </c>
      <c r="AP44" s="6" t="s">
        <v>166</v>
      </c>
      <c r="AQ44" s="6" t="s">
        <v>166</v>
      </c>
      <c r="AR44" s="6" t="s">
        <v>166</v>
      </c>
      <c r="AS44" s="5" t="s">
        <v>166</v>
      </c>
      <c r="AT44" s="24" t="s">
        <v>166</v>
      </c>
      <c r="AU44" t="s">
        <v>332</v>
      </c>
      <c r="AV44" t="s">
        <v>332</v>
      </c>
      <c r="AW44" t="s">
        <v>332</v>
      </c>
      <c r="AX44" s="6" t="s">
        <v>166</v>
      </c>
      <c r="AY44" s="6" t="s">
        <v>166</v>
      </c>
      <c r="AZ44" s="6" t="s">
        <v>166</v>
      </c>
      <c r="BA44" s="6" t="s">
        <v>166</v>
      </c>
      <c r="BB44" s="13" t="s">
        <v>166</v>
      </c>
      <c r="BC44" s="6" t="s">
        <v>166</v>
      </c>
    </row>
    <row r="45" spans="1:55" ht="85" x14ac:dyDescent="0.2">
      <c r="A45" s="2">
        <v>28</v>
      </c>
      <c r="B45" s="2" t="s">
        <v>131</v>
      </c>
      <c r="C45" s="2">
        <v>5</v>
      </c>
      <c r="D45" s="6" t="s">
        <v>166</v>
      </c>
      <c r="E45" s="2" t="s">
        <v>166</v>
      </c>
      <c r="F45" t="s">
        <v>332</v>
      </c>
      <c r="G45" t="s">
        <v>332</v>
      </c>
      <c r="H45" s="6" t="s">
        <v>166</v>
      </c>
      <c r="I45" t="s">
        <v>331</v>
      </c>
      <c r="J45" s="6" t="s">
        <v>165</v>
      </c>
      <c r="K45" s="6" t="s">
        <v>166</v>
      </c>
      <c r="L45" s="6" t="s">
        <v>166</v>
      </c>
      <c r="M45" t="s">
        <v>166</v>
      </c>
      <c r="N45" s="5" t="s">
        <v>166</v>
      </c>
      <c r="O45" s="169" t="s">
        <v>165</v>
      </c>
      <c r="P45" s="6" t="s">
        <v>166</v>
      </c>
      <c r="Q45" s="13" t="s">
        <v>166</v>
      </c>
      <c r="R45" s="24" t="s">
        <v>166</v>
      </c>
      <c r="S45" s="24" t="s">
        <v>166</v>
      </c>
      <c r="T45" t="s">
        <v>332</v>
      </c>
      <c r="U45" s="6" t="s">
        <v>166</v>
      </c>
      <c r="V45" s="6" t="s">
        <v>166</v>
      </c>
      <c r="W45" s="6" t="s">
        <v>166</v>
      </c>
      <c r="X45" s="13" t="s">
        <v>165</v>
      </c>
      <c r="Y45" s="161" t="s">
        <v>165</v>
      </c>
      <c r="Z45" s="155" t="s">
        <v>166</v>
      </c>
      <c r="AA45" s="13" t="s">
        <v>165</v>
      </c>
      <c r="AB45" s="5" t="s">
        <v>166</v>
      </c>
      <c r="AC45" s="13" t="s">
        <v>166</v>
      </c>
      <c r="AD45" s="6" t="s">
        <v>166</v>
      </c>
      <c r="AE45" t="s">
        <v>332</v>
      </c>
      <c r="AF45" s="6" t="s">
        <v>166</v>
      </c>
      <c r="AG45" s="6" t="s">
        <v>165</v>
      </c>
      <c r="AH45" s="6" t="s">
        <v>166</v>
      </c>
      <c r="AI45" t="s">
        <v>331</v>
      </c>
      <c r="AJ45" s="6" t="s">
        <v>166</v>
      </c>
      <c r="AK45" s="5" t="s">
        <v>166</v>
      </c>
      <c r="AL45" s="24" t="s">
        <v>166</v>
      </c>
      <c r="AM45" s="6" t="s">
        <v>166</v>
      </c>
      <c r="AN45" s="5" t="s">
        <v>332</v>
      </c>
      <c r="AO45" s="6" t="s">
        <v>166</v>
      </c>
      <c r="AP45" s="6" t="s">
        <v>165</v>
      </c>
      <c r="AQ45" s="6" t="s">
        <v>166</v>
      </c>
      <c r="AR45" s="6" t="s">
        <v>166</v>
      </c>
      <c r="AS45" s="5" t="s">
        <v>166</v>
      </c>
      <c r="AT45" s="24" t="s">
        <v>166</v>
      </c>
      <c r="AU45" t="s">
        <v>332</v>
      </c>
      <c r="AV45" t="s">
        <v>332</v>
      </c>
      <c r="AW45" t="s">
        <v>331</v>
      </c>
      <c r="AX45" s="6" t="s">
        <v>166</v>
      </c>
      <c r="AY45" s="6" t="s">
        <v>165</v>
      </c>
      <c r="AZ45" s="6" t="s">
        <v>166</v>
      </c>
      <c r="BA45" s="6" t="s">
        <v>166</v>
      </c>
      <c r="BB45" s="13" t="s">
        <v>166</v>
      </c>
      <c r="BC45" s="6" t="s">
        <v>166</v>
      </c>
    </row>
    <row r="46" spans="1:55" ht="71" x14ac:dyDescent="0.2">
      <c r="A46" s="2">
        <v>29</v>
      </c>
      <c r="B46" s="2" t="s">
        <v>132</v>
      </c>
      <c r="C46" s="2">
        <v>5</v>
      </c>
      <c r="D46" s="6" t="s">
        <v>166</v>
      </c>
      <c r="E46" s="2" t="s">
        <v>166</v>
      </c>
      <c r="F46" t="s">
        <v>332</v>
      </c>
      <c r="G46" t="s">
        <v>332</v>
      </c>
      <c r="H46" s="6" t="s">
        <v>165</v>
      </c>
      <c r="I46" t="s">
        <v>332</v>
      </c>
      <c r="J46" s="6" t="s">
        <v>165</v>
      </c>
      <c r="K46" s="6" t="s">
        <v>166</v>
      </c>
      <c r="L46" s="6" t="s">
        <v>166</v>
      </c>
      <c r="M46" t="s">
        <v>166</v>
      </c>
      <c r="N46" s="5" t="s">
        <v>166</v>
      </c>
      <c r="O46" s="169" t="s">
        <v>166</v>
      </c>
      <c r="P46" s="6" t="s">
        <v>166</v>
      </c>
      <c r="Q46" s="13" t="s">
        <v>166</v>
      </c>
      <c r="R46" s="24" t="s">
        <v>166</v>
      </c>
      <c r="S46" s="24" t="s">
        <v>166</v>
      </c>
      <c r="T46" t="s">
        <v>332</v>
      </c>
      <c r="U46" s="6" t="s">
        <v>166</v>
      </c>
      <c r="V46" s="6" t="s">
        <v>166</v>
      </c>
      <c r="W46" s="6" t="s">
        <v>166</v>
      </c>
      <c r="X46" s="13" t="s">
        <v>165</v>
      </c>
      <c r="Y46" s="161" t="s">
        <v>165</v>
      </c>
      <c r="Z46" s="156" t="s">
        <v>165</v>
      </c>
      <c r="AA46" s="24" t="s">
        <v>165</v>
      </c>
      <c r="AB46" s="5" t="s">
        <v>166</v>
      </c>
      <c r="AC46" s="13" t="s">
        <v>166</v>
      </c>
      <c r="AD46" s="6" t="s">
        <v>166</v>
      </c>
      <c r="AE46" t="s">
        <v>332</v>
      </c>
      <c r="AF46" s="6" t="s">
        <v>166</v>
      </c>
      <c r="AG46" s="6" t="s">
        <v>166</v>
      </c>
      <c r="AH46" s="6" t="s">
        <v>166</v>
      </c>
      <c r="AI46" t="s">
        <v>331</v>
      </c>
      <c r="AJ46" s="6" t="s">
        <v>166</v>
      </c>
      <c r="AK46" s="5" t="s">
        <v>166</v>
      </c>
      <c r="AL46" s="24" t="s">
        <v>166</v>
      </c>
      <c r="AM46" s="6" t="s">
        <v>166</v>
      </c>
      <c r="AN46" s="5" t="s">
        <v>332</v>
      </c>
      <c r="AO46" s="6" t="s">
        <v>166</v>
      </c>
      <c r="AP46" s="6" t="s">
        <v>166</v>
      </c>
      <c r="AQ46" s="6" t="s">
        <v>166</v>
      </c>
      <c r="AR46" s="6" t="s">
        <v>166</v>
      </c>
      <c r="AS46" s="5" t="s">
        <v>166</v>
      </c>
      <c r="AT46" s="24" t="s">
        <v>166</v>
      </c>
      <c r="AU46" t="s">
        <v>332</v>
      </c>
      <c r="AV46" t="s">
        <v>332</v>
      </c>
      <c r="AW46" t="s">
        <v>332</v>
      </c>
      <c r="AX46" s="6" t="s">
        <v>166</v>
      </c>
      <c r="AY46" s="6" t="s">
        <v>166</v>
      </c>
      <c r="AZ46" s="6" t="s">
        <v>166</v>
      </c>
      <c r="BA46" s="6" t="s">
        <v>166</v>
      </c>
      <c r="BB46" s="13" t="s">
        <v>166</v>
      </c>
      <c r="BC46" s="6" t="s">
        <v>166</v>
      </c>
    </row>
    <row r="47" spans="1:55" ht="85" x14ac:dyDescent="0.2">
      <c r="A47" s="2">
        <v>30</v>
      </c>
      <c r="B47" s="2" t="s">
        <v>133</v>
      </c>
      <c r="C47" s="2">
        <v>1</v>
      </c>
      <c r="D47" s="6" t="s">
        <v>166</v>
      </c>
      <c r="E47" s="2" t="s">
        <v>166</v>
      </c>
      <c r="F47" t="s">
        <v>332</v>
      </c>
      <c r="G47" t="s">
        <v>332</v>
      </c>
      <c r="H47" s="6" t="s">
        <v>165</v>
      </c>
      <c r="I47" t="s">
        <v>331</v>
      </c>
      <c r="J47" s="6" t="s">
        <v>165</v>
      </c>
      <c r="K47" s="6" t="s">
        <v>166</v>
      </c>
      <c r="L47" s="6" t="s">
        <v>166</v>
      </c>
      <c r="M47" t="s">
        <v>166</v>
      </c>
      <c r="N47" s="5" t="s">
        <v>165</v>
      </c>
      <c r="O47" s="169" t="s">
        <v>165</v>
      </c>
      <c r="P47" s="6" t="s">
        <v>166</v>
      </c>
      <c r="Q47" s="13" t="s">
        <v>165</v>
      </c>
      <c r="R47" s="24" t="s">
        <v>166</v>
      </c>
      <c r="S47" s="24" t="s">
        <v>166</v>
      </c>
      <c r="T47" t="s">
        <v>332</v>
      </c>
      <c r="U47" s="6" t="s">
        <v>166</v>
      </c>
      <c r="V47" s="6" t="s">
        <v>166</v>
      </c>
      <c r="W47" s="6" t="s">
        <v>331</v>
      </c>
      <c r="X47" s="13" t="s">
        <v>166</v>
      </c>
      <c r="Y47" s="161" t="s">
        <v>165</v>
      </c>
      <c r="Z47" s="155" t="s">
        <v>166</v>
      </c>
      <c r="AA47" s="13" t="s">
        <v>166</v>
      </c>
      <c r="AB47" s="5" t="s">
        <v>166</v>
      </c>
      <c r="AC47" s="13" t="s">
        <v>166</v>
      </c>
      <c r="AD47" s="6" t="s">
        <v>166</v>
      </c>
      <c r="AE47" t="s">
        <v>332</v>
      </c>
      <c r="AF47" s="6" t="s">
        <v>166</v>
      </c>
      <c r="AG47" s="6" t="s">
        <v>166</v>
      </c>
      <c r="AH47" s="6" t="s">
        <v>166</v>
      </c>
      <c r="AI47" t="s">
        <v>331</v>
      </c>
      <c r="AJ47" s="6" t="s">
        <v>165</v>
      </c>
      <c r="AK47" s="5" t="s">
        <v>166</v>
      </c>
      <c r="AL47" s="24" t="s">
        <v>166</v>
      </c>
      <c r="AM47" s="6" t="s">
        <v>166</v>
      </c>
      <c r="AN47" s="5" t="s">
        <v>332</v>
      </c>
      <c r="AO47" s="6" t="s">
        <v>166</v>
      </c>
      <c r="AP47" s="6" t="s">
        <v>166</v>
      </c>
      <c r="AQ47" s="6" t="s">
        <v>166</v>
      </c>
      <c r="AR47" s="6" t="s">
        <v>166</v>
      </c>
      <c r="AS47" s="5" t="s">
        <v>166</v>
      </c>
      <c r="AT47" s="24" t="s">
        <v>166</v>
      </c>
      <c r="AU47" t="s">
        <v>332</v>
      </c>
      <c r="AV47" t="s">
        <v>332</v>
      </c>
      <c r="AW47" t="s">
        <v>332</v>
      </c>
      <c r="AX47" s="6" t="s">
        <v>166</v>
      </c>
      <c r="AY47" s="6" t="s">
        <v>165</v>
      </c>
      <c r="AZ47" s="6" t="s">
        <v>165</v>
      </c>
      <c r="BA47" s="6" t="s">
        <v>166</v>
      </c>
      <c r="BB47" s="13" t="s">
        <v>165</v>
      </c>
      <c r="BC47" s="6" t="s">
        <v>166</v>
      </c>
    </row>
    <row r="48" spans="1:55" ht="71" x14ac:dyDescent="0.2">
      <c r="A48" s="2">
        <v>31</v>
      </c>
      <c r="B48" s="2" t="s">
        <v>134</v>
      </c>
      <c r="C48" s="2">
        <v>1</v>
      </c>
      <c r="D48" s="6" t="s">
        <v>166</v>
      </c>
      <c r="E48" s="2" t="s">
        <v>166</v>
      </c>
      <c r="F48" t="s">
        <v>332</v>
      </c>
      <c r="G48" t="s">
        <v>331</v>
      </c>
      <c r="H48" s="6" t="s">
        <v>165</v>
      </c>
      <c r="I48" t="s">
        <v>332</v>
      </c>
      <c r="J48" s="6" t="s">
        <v>165</v>
      </c>
      <c r="K48" s="6" t="s">
        <v>165</v>
      </c>
      <c r="L48" s="6" t="s">
        <v>166</v>
      </c>
      <c r="M48" t="s">
        <v>166</v>
      </c>
      <c r="N48" s="5" t="s">
        <v>165</v>
      </c>
      <c r="O48" s="169" t="s">
        <v>165</v>
      </c>
      <c r="P48" s="6" t="s">
        <v>166</v>
      </c>
      <c r="Q48" s="13" t="s">
        <v>165</v>
      </c>
      <c r="R48" s="24" t="s">
        <v>165</v>
      </c>
      <c r="S48" s="24" t="s">
        <v>165</v>
      </c>
      <c r="T48" t="s">
        <v>332</v>
      </c>
      <c r="U48" s="6" t="s">
        <v>166</v>
      </c>
      <c r="V48" s="6" t="s">
        <v>166</v>
      </c>
      <c r="W48" s="6" t="s">
        <v>165</v>
      </c>
      <c r="X48" s="13" t="s">
        <v>165</v>
      </c>
      <c r="Y48" s="161" t="s">
        <v>165</v>
      </c>
      <c r="Z48" s="155" t="s">
        <v>165</v>
      </c>
      <c r="AA48" s="13" t="s">
        <v>165</v>
      </c>
      <c r="AB48" s="5" t="s">
        <v>165</v>
      </c>
      <c r="AC48" s="13" t="s">
        <v>166</v>
      </c>
      <c r="AD48" s="6" t="s">
        <v>165</v>
      </c>
      <c r="AE48" t="s">
        <v>331</v>
      </c>
      <c r="AF48" s="6" t="s">
        <v>166</v>
      </c>
      <c r="AG48" s="6" t="s">
        <v>165</v>
      </c>
      <c r="AH48" s="6" t="s">
        <v>165</v>
      </c>
      <c r="AI48" t="s">
        <v>331</v>
      </c>
      <c r="AJ48" s="6" t="s">
        <v>165</v>
      </c>
      <c r="AK48" s="5" t="s">
        <v>166</v>
      </c>
      <c r="AL48" s="24" t="s">
        <v>166</v>
      </c>
      <c r="AM48" s="6" t="s">
        <v>165</v>
      </c>
      <c r="AN48" s="5" t="s">
        <v>331</v>
      </c>
      <c r="AO48" s="6" t="s">
        <v>165</v>
      </c>
      <c r="AP48" s="6" t="s">
        <v>165</v>
      </c>
      <c r="AQ48" s="6" t="s">
        <v>166</v>
      </c>
      <c r="AR48" s="6" t="s">
        <v>165</v>
      </c>
      <c r="AS48" s="5" t="s">
        <v>166</v>
      </c>
      <c r="AT48" s="24" t="s">
        <v>166</v>
      </c>
      <c r="AU48" t="s">
        <v>331</v>
      </c>
      <c r="AV48" t="s">
        <v>331</v>
      </c>
      <c r="AW48" t="s">
        <v>331</v>
      </c>
      <c r="AX48" s="6" t="s">
        <v>166</v>
      </c>
      <c r="AY48" s="6" t="s">
        <v>165</v>
      </c>
      <c r="AZ48" s="6" t="s">
        <v>165</v>
      </c>
      <c r="BA48" s="6" t="s">
        <v>166</v>
      </c>
      <c r="BB48" s="13" t="s">
        <v>165</v>
      </c>
      <c r="BC48" s="6" t="s">
        <v>166</v>
      </c>
    </row>
    <row r="49" spans="1:55" ht="85" x14ac:dyDescent="0.2">
      <c r="A49" s="2">
        <v>32</v>
      </c>
      <c r="B49" s="2" t="s">
        <v>135</v>
      </c>
      <c r="C49" s="2">
        <v>1</v>
      </c>
      <c r="D49" s="6" t="s">
        <v>166</v>
      </c>
      <c r="E49" s="2" t="s">
        <v>166</v>
      </c>
      <c r="F49" t="s">
        <v>332</v>
      </c>
      <c r="G49" t="s">
        <v>332</v>
      </c>
      <c r="H49" s="6" t="s">
        <v>166</v>
      </c>
      <c r="I49" t="s">
        <v>332</v>
      </c>
      <c r="J49" s="6" t="s">
        <v>166</v>
      </c>
      <c r="K49" s="6" t="s">
        <v>166</v>
      </c>
      <c r="L49" s="6" t="s">
        <v>166</v>
      </c>
      <c r="M49" t="s">
        <v>166</v>
      </c>
      <c r="N49" s="5" t="s">
        <v>166</v>
      </c>
      <c r="O49" s="169" t="s">
        <v>166</v>
      </c>
      <c r="P49" s="6" t="s">
        <v>166</v>
      </c>
      <c r="Q49" s="13" t="s">
        <v>166</v>
      </c>
      <c r="R49" s="24" t="s">
        <v>166</v>
      </c>
      <c r="S49" s="24" t="s">
        <v>166</v>
      </c>
      <c r="T49" t="s">
        <v>332</v>
      </c>
      <c r="U49" s="6" t="s">
        <v>166</v>
      </c>
      <c r="V49" s="6" t="s">
        <v>166</v>
      </c>
      <c r="W49" s="6" t="s">
        <v>166</v>
      </c>
      <c r="X49" s="13" t="s">
        <v>166</v>
      </c>
      <c r="Y49" s="160" t="s">
        <v>166</v>
      </c>
      <c r="Z49" s="155" t="s">
        <v>166</v>
      </c>
      <c r="AA49" s="13" t="s">
        <v>166</v>
      </c>
      <c r="AB49" s="5" t="s">
        <v>166</v>
      </c>
      <c r="AC49" s="13" t="s">
        <v>166</v>
      </c>
      <c r="AD49" s="6" t="s">
        <v>166</v>
      </c>
      <c r="AE49" t="s">
        <v>332</v>
      </c>
      <c r="AF49" s="6" t="s">
        <v>166</v>
      </c>
      <c r="AG49" s="6" t="s">
        <v>166</v>
      </c>
      <c r="AH49" s="6" t="s">
        <v>166</v>
      </c>
      <c r="AI49" t="s">
        <v>331</v>
      </c>
      <c r="AJ49" s="6" t="s">
        <v>166</v>
      </c>
      <c r="AK49" s="5" t="s">
        <v>166</v>
      </c>
      <c r="AL49" s="24" t="s">
        <v>166</v>
      </c>
      <c r="AM49" s="6" t="s">
        <v>166</v>
      </c>
      <c r="AN49" s="5" t="s">
        <v>332</v>
      </c>
      <c r="AO49" s="6" t="s">
        <v>166</v>
      </c>
      <c r="AP49" s="6" t="s">
        <v>166</v>
      </c>
      <c r="AQ49" s="6" t="s">
        <v>166</v>
      </c>
      <c r="AR49" s="6" t="s">
        <v>166</v>
      </c>
      <c r="AS49" s="5" t="s">
        <v>166</v>
      </c>
      <c r="AT49" s="24" t="s">
        <v>166</v>
      </c>
      <c r="AU49" t="s">
        <v>332</v>
      </c>
      <c r="AV49" t="s">
        <v>332</v>
      </c>
      <c r="AW49" t="s">
        <v>332</v>
      </c>
      <c r="AX49" s="6" t="s">
        <v>166</v>
      </c>
      <c r="AY49" s="6" t="s">
        <v>166</v>
      </c>
      <c r="AZ49" s="6" t="s">
        <v>166</v>
      </c>
      <c r="BA49" s="6" t="s">
        <v>166</v>
      </c>
      <c r="BB49" s="13" t="s">
        <v>166</v>
      </c>
      <c r="BC49" s="6" t="s">
        <v>166</v>
      </c>
    </row>
    <row r="50" spans="1:55" ht="29" x14ac:dyDescent="0.2">
      <c r="A50" s="3" t="s">
        <v>88</v>
      </c>
      <c r="F50"/>
      <c r="G50"/>
      <c r="I50"/>
      <c r="J50" s="6"/>
      <c r="K50" s="6"/>
      <c r="M50"/>
      <c r="N50"/>
      <c r="O50" s="169"/>
      <c r="Q50" s="13"/>
      <c r="R50" s="24"/>
      <c r="S50" s="24"/>
      <c r="T50"/>
      <c r="U50" s="6"/>
      <c r="W50" s="6"/>
      <c r="X50" s="13"/>
      <c r="Y50" s="160"/>
      <c r="Z50" s="155"/>
      <c r="AA50" s="13"/>
      <c r="AB50" s="5"/>
      <c r="AC50" s="13"/>
      <c r="AE50"/>
      <c r="AG50" s="6"/>
      <c r="AH50" s="6"/>
      <c r="AI50"/>
      <c r="AJ50" s="6"/>
      <c r="AK50"/>
      <c r="AL50" s="13"/>
      <c r="AN50" s="5"/>
      <c r="AO50" s="6"/>
      <c r="AP50" s="6"/>
      <c r="AQ50" s="6"/>
      <c r="AR50" s="6"/>
      <c r="AS50" s="5"/>
      <c r="AT50" s="13"/>
      <c r="AU50"/>
      <c r="AV50"/>
      <c r="AW50"/>
      <c r="AY50" s="6"/>
      <c r="BB50" s="13"/>
      <c r="BC50" s="2"/>
    </row>
    <row r="51" spans="1:55" ht="29" x14ac:dyDescent="0.2">
      <c r="A51" s="2">
        <v>33</v>
      </c>
      <c r="B51" s="2" t="s">
        <v>136</v>
      </c>
      <c r="C51" s="2">
        <v>5</v>
      </c>
      <c r="D51" s="6" t="s">
        <v>166</v>
      </c>
      <c r="E51" s="6" t="s">
        <v>364</v>
      </c>
      <c r="F51" t="s">
        <v>331</v>
      </c>
      <c r="G51" t="s">
        <v>331</v>
      </c>
      <c r="H51" s="6" t="s">
        <v>364</v>
      </c>
      <c r="I51" t="s">
        <v>332</v>
      </c>
      <c r="J51" s="6" t="s">
        <v>165</v>
      </c>
      <c r="K51" s="6" t="s">
        <v>166</v>
      </c>
      <c r="L51" s="6" t="s">
        <v>166</v>
      </c>
      <c r="M51" t="s">
        <v>166</v>
      </c>
      <c r="N51" s="5" t="s">
        <v>166</v>
      </c>
      <c r="O51" s="169" t="s">
        <v>165</v>
      </c>
      <c r="P51" s="6" t="s">
        <v>166</v>
      </c>
      <c r="Q51" s="13" t="s">
        <v>166</v>
      </c>
      <c r="R51" s="24" t="s">
        <v>165</v>
      </c>
      <c r="S51" s="24" t="s">
        <v>165</v>
      </c>
      <c r="T51" t="s">
        <v>332</v>
      </c>
      <c r="U51" s="6" t="s">
        <v>166</v>
      </c>
      <c r="V51" s="6" t="s">
        <v>166</v>
      </c>
      <c r="W51" s="6" t="s">
        <v>166</v>
      </c>
      <c r="X51" s="13" t="s">
        <v>165</v>
      </c>
      <c r="Y51" s="160" t="s">
        <v>166</v>
      </c>
      <c r="Z51" s="156" t="s">
        <v>165</v>
      </c>
      <c r="AA51" s="24" t="s">
        <v>165</v>
      </c>
      <c r="AB51" s="5" t="s">
        <v>166</v>
      </c>
      <c r="AC51" s="13" t="s">
        <v>166</v>
      </c>
      <c r="AD51" s="6" t="s">
        <v>166</v>
      </c>
      <c r="AE51" t="s">
        <v>332</v>
      </c>
      <c r="AF51" s="6" t="s">
        <v>166</v>
      </c>
      <c r="AG51" s="6" t="s">
        <v>166</v>
      </c>
      <c r="AH51" s="6" t="s">
        <v>166</v>
      </c>
      <c r="AI51" t="s">
        <v>332</v>
      </c>
      <c r="AJ51" s="6" t="s">
        <v>166</v>
      </c>
      <c r="AK51" s="5" t="s">
        <v>166</v>
      </c>
      <c r="AL51" s="24" t="s">
        <v>166</v>
      </c>
      <c r="AM51" s="6" t="s">
        <v>166</v>
      </c>
      <c r="AN51" s="5" t="s">
        <v>332</v>
      </c>
      <c r="AO51" s="6" t="s">
        <v>165</v>
      </c>
      <c r="AP51" s="6" t="s">
        <v>166</v>
      </c>
      <c r="AQ51" s="6" t="s">
        <v>165</v>
      </c>
      <c r="AR51" s="6" t="s">
        <v>166</v>
      </c>
      <c r="AS51" s="5" t="s">
        <v>165</v>
      </c>
      <c r="AT51" s="24" t="s">
        <v>166</v>
      </c>
      <c r="AU51" t="s">
        <v>332</v>
      </c>
      <c r="AV51" t="s">
        <v>332</v>
      </c>
      <c r="AW51" t="s">
        <v>331</v>
      </c>
      <c r="AX51" s="6" t="s">
        <v>166</v>
      </c>
      <c r="AY51" s="6" t="s">
        <v>166</v>
      </c>
      <c r="AZ51" s="6" t="s">
        <v>364</v>
      </c>
      <c r="BA51" s="6" t="s">
        <v>166</v>
      </c>
      <c r="BB51" s="13" t="s">
        <v>166</v>
      </c>
      <c r="BC51" s="6" t="s">
        <v>166</v>
      </c>
    </row>
    <row r="52" spans="1:55" ht="57" x14ac:dyDescent="0.2">
      <c r="A52" s="2">
        <v>34</v>
      </c>
      <c r="B52" s="2" t="s">
        <v>137</v>
      </c>
      <c r="C52" s="2">
        <v>5</v>
      </c>
      <c r="D52" s="6" t="s">
        <v>166</v>
      </c>
      <c r="E52" s="2" t="s">
        <v>166</v>
      </c>
      <c r="F52" t="s">
        <v>332</v>
      </c>
      <c r="G52" t="s">
        <v>332</v>
      </c>
      <c r="H52" s="6" t="s">
        <v>364</v>
      </c>
      <c r="I52" t="s">
        <v>332</v>
      </c>
      <c r="J52" s="6" t="s">
        <v>165</v>
      </c>
      <c r="K52" s="6" t="s">
        <v>166</v>
      </c>
      <c r="L52" s="6" t="s">
        <v>166</v>
      </c>
      <c r="M52" t="s">
        <v>166</v>
      </c>
      <c r="N52" s="5" t="s">
        <v>166</v>
      </c>
      <c r="O52" s="169" t="s">
        <v>166</v>
      </c>
      <c r="P52" s="6" t="s">
        <v>166</v>
      </c>
      <c r="Q52" s="13" t="s">
        <v>166</v>
      </c>
      <c r="R52" s="24" t="s">
        <v>166</v>
      </c>
      <c r="S52" s="24" t="s">
        <v>165</v>
      </c>
      <c r="T52" t="s">
        <v>332</v>
      </c>
      <c r="U52" s="6" t="s">
        <v>166</v>
      </c>
      <c r="V52" s="6" t="s">
        <v>166</v>
      </c>
      <c r="W52" s="6" t="s">
        <v>166</v>
      </c>
      <c r="X52" s="13" t="s">
        <v>165</v>
      </c>
      <c r="Y52" s="160" t="s">
        <v>165</v>
      </c>
      <c r="Z52" s="156" t="s">
        <v>166</v>
      </c>
      <c r="AA52" s="24" t="s">
        <v>165</v>
      </c>
      <c r="AB52" s="5" t="s">
        <v>166</v>
      </c>
      <c r="AC52" s="13" t="s">
        <v>166</v>
      </c>
      <c r="AD52" s="6" t="s">
        <v>166</v>
      </c>
      <c r="AE52" t="s">
        <v>332</v>
      </c>
      <c r="AF52" s="6" t="s">
        <v>166</v>
      </c>
      <c r="AG52" s="6" t="s">
        <v>166</v>
      </c>
      <c r="AH52" s="6" t="s">
        <v>166</v>
      </c>
      <c r="AI52" t="s">
        <v>331</v>
      </c>
      <c r="AJ52" s="6" t="s">
        <v>166</v>
      </c>
      <c r="AK52" s="5" t="s">
        <v>166</v>
      </c>
      <c r="AL52" s="24" t="s">
        <v>165</v>
      </c>
      <c r="AM52" s="6" t="s">
        <v>166</v>
      </c>
      <c r="AN52" s="5" t="s">
        <v>332</v>
      </c>
      <c r="AO52" s="6" t="s">
        <v>165</v>
      </c>
      <c r="AP52" s="6" t="s">
        <v>165</v>
      </c>
      <c r="AQ52" s="6" t="s">
        <v>165</v>
      </c>
      <c r="AR52" s="6" t="s">
        <v>166</v>
      </c>
      <c r="AS52" s="5" t="s">
        <v>166</v>
      </c>
      <c r="AT52" s="24" t="s">
        <v>166</v>
      </c>
      <c r="AU52" t="s">
        <v>331</v>
      </c>
      <c r="AV52" t="s">
        <v>349</v>
      </c>
      <c r="AW52" t="s">
        <v>331</v>
      </c>
      <c r="AX52" s="6" t="s">
        <v>166</v>
      </c>
      <c r="AY52" s="6" t="s">
        <v>166</v>
      </c>
      <c r="AZ52" s="6" t="s">
        <v>165</v>
      </c>
      <c r="BA52" s="6" t="s">
        <v>166</v>
      </c>
      <c r="BB52" s="13" t="s">
        <v>165</v>
      </c>
      <c r="BC52" s="6" t="s">
        <v>166</v>
      </c>
    </row>
    <row r="53" spans="1:55" ht="99" x14ac:dyDescent="0.2">
      <c r="A53" s="2">
        <v>35</v>
      </c>
      <c r="B53" s="2" t="s">
        <v>120</v>
      </c>
      <c r="C53" s="2">
        <v>5</v>
      </c>
      <c r="D53" s="6" t="s">
        <v>166</v>
      </c>
      <c r="E53" s="2" t="s">
        <v>166</v>
      </c>
      <c r="F53" t="s">
        <v>332</v>
      </c>
      <c r="G53" t="s">
        <v>332</v>
      </c>
      <c r="H53" s="6" t="s">
        <v>165</v>
      </c>
      <c r="I53" t="s">
        <v>331</v>
      </c>
      <c r="J53" s="6" t="s">
        <v>166</v>
      </c>
      <c r="K53" s="6" t="s">
        <v>165</v>
      </c>
      <c r="L53" s="6" t="s">
        <v>166</v>
      </c>
      <c r="M53" t="s">
        <v>166</v>
      </c>
      <c r="N53" s="5" t="s">
        <v>166</v>
      </c>
      <c r="O53" s="169" t="s">
        <v>166</v>
      </c>
      <c r="P53" s="6" t="s">
        <v>166</v>
      </c>
      <c r="Q53" s="13" t="s">
        <v>166</v>
      </c>
      <c r="R53" s="24" t="s">
        <v>166</v>
      </c>
      <c r="S53" s="24" t="s">
        <v>166</v>
      </c>
      <c r="T53" t="s">
        <v>332</v>
      </c>
      <c r="U53" s="6" t="s">
        <v>166</v>
      </c>
      <c r="V53" s="6" t="s">
        <v>166</v>
      </c>
      <c r="W53" s="6" t="s">
        <v>166</v>
      </c>
      <c r="X53" s="13" t="s">
        <v>166</v>
      </c>
      <c r="Y53" s="160" t="s">
        <v>364</v>
      </c>
      <c r="Z53" s="155" t="s">
        <v>165</v>
      </c>
      <c r="AA53" s="13" t="s">
        <v>166</v>
      </c>
      <c r="AB53" s="5" t="s">
        <v>166</v>
      </c>
      <c r="AC53" s="13" t="s">
        <v>166</v>
      </c>
      <c r="AD53" s="6" t="s">
        <v>166</v>
      </c>
      <c r="AE53" t="s">
        <v>331</v>
      </c>
      <c r="AF53" s="6" t="s">
        <v>166</v>
      </c>
      <c r="AG53" s="6" t="s">
        <v>166</v>
      </c>
      <c r="AH53" s="6" t="s">
        <v>165</v>
      </c>
      <c r="AI53" t="s">
        <v>331</v>
      </c>
      <c r="AJ53" s="6" t="s">
        <v>166</v>
      </c>
      <c r="AK53" s="5" t="s">
        <v>683</v>
      </c>
      <c r="AL53" s="24" t="s">
        <v>166</v>
      </c>
      <c r="AM53" s="79" t="s">
        <v>166</v>
      </c>
      <c r="AN53" s="5" t="s">
        <v>332</v>
      </c>
      <c r="AO53" s="6" t="s">
        <v>165</v>
      </c>
      <c r="AP53" s="6" t="s">
        <v>166</v>
      </c>
      <c r="AQ53" s="6" t="s">
        <v>166</v>
      </c>
      <c r="AR53" s="6" t="s">
        <v>165</v>
      </c>
      <c r="AS53" s="5" t="s">
        <v>166</v>
      </c>
      <c r="AT53" s="24" t="s">
        <v>166</v>
      </c>
      <c r="AU53" t="s">
        <v>332</v>
      </c>
      <c r="AV53" t="s">
        <v>332</v>
      </c>
      <c r="AW53" t="s">
        <v>331</v>
      </c>
      <c r="AX53" s="6" t="s">
        <v>166</v>
      </c>
      <c r="AY53" s="6" t="s">
        <v>166</v>
      </c>
      <c r="AZ53" s="6" t="s">
        <v>166</v>
      </c>
      <c r="BA53" s="6" t="s">
        <v>166</v>
      </c>
      <c r="BB53" s="13" t="s">
        <v>166</v>
      </c>
      <c r="BC53" s="6" t="s">
        <v>166</v>
      </c>
    </row>
    <row r="54" spans="1:55" ht="14" x14ac:dyDescent="0.15">
      <c r="B54" s="7" t="s">
        <v>3135</v>
      </c>
      <c r="C54" s="2">
        <f>SUM(C16:C53)</f>
        <v>159</v>
      </c>
      <c r="D54" s="2">
        <f>SUMIF(D16:D53,"yes",$C16:C53)</f>
        <v>20</v>
      </c>
      <c r="E54" s="2">
        <f>SUMIF(E16:E53,"yes",$C16:D53)</f>
        <v>31</v>
      </c>
      <c r="F54" s="2">
        <f>SUMIF(F16:F53,"yes",$C16:E53)</f>
        <v>25</v>
      </c>
      <c r="G54" s="2">
        <f>SUMIF(G16:G53,"yes",$C16:F53)</f>
        <v>60</v>
      </c>
      <c r="H54" s="2">
        <f>SUMIF(H16:H53,"yes",$C16:G53)</f>
        <v>102</v>
      </c>
      <c r="I54" s="2">
        <f>SUMIF(I16:I53,"yes",$C16:H53)</f>
        <v>65</v>
      </c>
      <c r="J54" s="2">
        <f>SUMIF(J16:J53,"yes",$C16:I53)</f>
        <v>128</v>
      </c>
      <c r="K54" s="2">
        <f>SUMIF(K16:K53,"yes",$C16:J53)</f>
        <v>85</v>
      </c>
      <c r="L54" s="2">
        <f>SUMIF(L16:L53,"yes",$C16:K53)</f>
        <v>100</v>
      </c>
      <c r="M54" s="2">
        <f>SUMIF(M16:M53,"yes",$C16:L53)</f>
        <v>26</v>
      </c>
      <c r="N54" s="2">
        <f>SUMIF(N16:N53,"yes",$C16:M53)</f>
        <v>96</v>
      </c>
      <c r="O54" s="2">
        <f>SUMIF(O16:O53,"yes",$C16:N53)</f>
        <v>109</v>
      </c>
      <c r="P54" s="2">
        <f>SUMIF(P16:P53,"yes",$C16:O53)</f>
        <v>46</v>
      </c>
      <c r="Q54" s="2">
        <f>SUMIF(Q16:Q53,"yes",$C16:P53)</f>
        <v>85</v>
      </c>
      <c r="R54" s="2">
        <f>SUMIF(R16:R53,"yes",$C16:Q53)</f>
        <v>62</v>
      </c>
      <c r="S54" s="2">
        <f>SUMIF(S16:S53,"yes",$C16:R53)</f>
        <v>74</v>
      </c>
      <c r="T54" s="2">
        <f>SUMIF(T16:T53,"yes",$C16:S53)</f>
        <v>25</v>
      </c>
      <c r="U54" s="2">
        <f>SUMIF(U16:U53,"yes",$C16:T53)</f>
        <v>37</v>
      </c>
      <c r="V54" s="2">
        <f>SUMIF(V16:V53,"yes",$C16:U53)</f>
        <v>54</v>
      </c>
      <c r="W54" s="2">
        <f>SUMIF(W16:W53,"yes",$C16:V53)</f>
        <v>75</v>
      </c>
      <c r="X54" s="2">
        <f>SUMIF(X16:X53,"yes",$C16:W53)</f>
        <v>126</v>
      </c>
      <c r="Y54" s="2">
        <f>SUMIF(Y16:Y53,"yes",$C16:X53)</f>
        <v>108</v>
      </c>
      <c r="Z54" s="2">
        <f>SUMIF(Z16:Z53,"yes",$C16:Y53)</f>
        <v>93</v>
      </c>
      <c r="AA54" s="2">
        <f>SUMIF(AA16:AA53,"yes",$C16:Z53)</f>
        <v>118</v>
      </c>
      <c r="AB54" s="2">
        <f>SUMIF(AB16:AB53,"yes",$C16:AA53)</f>
        <v>46</v>
      </c>
      <c r="AC54" s="2">
        <f>SUMIF(AC16:AC53,"yes",$C16:AB53)</f>
        <v>38</v>
      </c>
      <c r="AD54" s="2">
        <f>SUMIF(AD16:AD53,"yes",$C16:AC53)</f>
        <v>27</v>
      </c>
      <c r="AE54" s="2">
        <f>SUMIF(AE16:AE53,"yes",$C16:AD53)</f>
        <v>80</v>
      </c>
      <c r="AF54" s="2">
        <f>SUMIF(AF16:AF53,"yes",$C16:AE53)</f>
        <v>24</v>
      </c>
      <c r="AG54" s="2">
        <f>SUMIF(AG16:AG53,"yes",$C16:AF53)</f>
        <v>50</v>
      </c>
      <c r="AH54" s="2">
        <f>SUMIF(AH16:AH53,"yes",$C16:AG53)</f>
        <v>102</v>
      </c>
      <c r="AI54" s="2">
        <f>SUMIF(AI16:AI53,"yes",$C16:AH53)</f>
        <v>142</v>
      </c>
      <c r="AJ54" s="2">
        <f>SUMIF(AJ16:AJ53,"yes",$C16:AI53)</f>
        <v>93</v>
      </c>
      <c r="AK54" s="2">
        <f>SUMIF(AK16:AK53,"yes",$C16:AJ53)</f>
        <v>79</v>
      </c>
      <c r="AL54" s="2">
        <f>SUMIF(AL16:AL53,"yes",$C16:AK53)</f>
        <v>33</v>
      </c>
      <c r="AM54" s="2">
        <f>SUMIF(AM16:AM53,"yes",$C16:AL53)</f>
        <v>74</v>
      </c>
      <c r="AN54" s="2">
        <f>SUMIF(AN16:AN53,"yes",$C16:AM53)</f>
        <v>41</v>
      </c>
      <c r="AO54" s="2">
        <f>SUMIF(AO16:AO53,"yes",$C16:AN53)</f>
        <v>112</v>
      </c>
      <c r="AP54" s="2">
        <f>SUMIF(AP16:AP53,"yes",$C16:AO53)</f>
        <v>97</v>
      </c>
      <c r="AQ54" s="2">
        <f>SUMIF(AQ16:AQ53,"yes",$C16:AP53)</f>
        <v>30</v>
      </c>
      <c r="AR54" s="2">
        <f>SUMIF(AR16:AR53,"yes",$C16:AQ53)</f>
        <v>90</v>
      </c>
      <c r="AS54" s="2">
        <f>SUMIF(AS16:AS53,"yes",$C16:AR53)</f>
        <v>46</v>
      </c>
      <c r="AT54" s="2">
        <f>SUMIF(AT16:AT53,"yes",$C16:AS53)</f>
        <v>18</v>
      </c>
      <c r="AU54" s="2">
        <f>SUMIF(AU16:AU53,"yes",$C16:AT53)</f>
        <v>94</v>
      </c>
      <c r="AV54" s="2">
        <f>SUMIF(AV16:AV53,"yes",$C16:AU53)</f>
        <v>33</v>
      </c>
      <c r="AW54" s="2">
        <f>SUMIF(AW16:AW53,"yes",$C16:AV53)</f>
        <v>98</v>
      </c>
      <c r="AX54" s="2">
        <f>SUMIF(AX16:AX53,"yes*",$C16:AW53)</f>
        <v>32</v>
      </c>
      <c r="AY54" s="2">
        <f>SUMIF(AY16:AY53,"yes",$C16:AX53)</f>
        <v>59</v>
      </c>
      <c r="AZ54" s="2">
        <f>SUMIF(AZ16:AZ53,"yes",$C16:AY53)</f>
        <v>108</v>
      </c>
      <c r="BA54" s="2">
        <f>SUMIF(BA16:BA53,"yes",$C16:AZ53)</f>
        <v>30</v>
      </c>
      <c r="BB54" s="2">
        <f>SUMIF(BB16:BB53,"yes",$C16:BA53)</f>
        <v>113</v>
      </c>
      <c r="BC54" s="2">
        <f>SUMIF(BC16:BC53,"yes",$C16:BB53)</f>
        <v>20</v>
      </c>
    </row>
    <row r="55" spans="1:55" ht="14" x14ac:dyDescent="0.15">
      <c r="B55" s="7" t="s">
        <v>3140</v>
      </c>
      <c r="D55" s="131">
        <f>(D54/$C$54)*100</f>
        <v>12.578616352201259</v>
      </c>
      <c r="E55" s="131">
        <f t="shared" ref="E55:BC55" si="0">(E54/$C$54)*100</f>
        <v>19.49685534591195</v>
      </c>
      <c r="F55" s="131">
        <f t="shared" si="0"/>
        <v>15.723270440251572</v>
      </c>
      <c r="G55" s="131">
        <f t="shared" si="0"/>
        <v>37.735849056603776</v>
      </c>
      <c r="H55" s="131">
        <f t="shared" si="0"/>
        <v>64.15094339622641</v>
      </c>
      <c r="I55" s="131">
        <f t="shared" si="0"/>
        <v>40.880503144654092</v>
      </c>
      <c r="J55" s="131">
        <f t="shared" si="0"/>
        <v>80.503144654088061</v>
      </c>
      <c r="K55" s="131">
        <f t="shared" si="0"/>
        <v>53.459119496855344</v>
      </c>
      <c r="L55" s="131">
        <f t="shared" si="0"/>
        <v>62.893081761006286</v>
      </c>
      <c r="M55" s="131">
        <f t="shared" si="0"/>
        <v>16.352201257861633</v>
      </c>
      <c r="N55" s="131">
        <f t="shared" si="0"/>
        <v>60.377358490566039</v>
      </c>
      <c r="O55" s="131">
        <f t="shared" si="0"/>
        <v>68.55345911949685</v>
      </c>
      <c r="P55" s="131">
        <f t="shared" si="0"/>
        <v>28.930817610062892</v>
      </c>
      <c r="Q55" s="131">
        <f t="shared" si="0"/>
        <v>53.459119496855344</v>
      </c>
      <c r="R55" s="131">
        <f t="shared" si="0"/>
        <v>38.9937106918239</v>
      </c>
      <c r="S55" s="131">
        <f t="shared" si="0"/>
        <v>46.540880503144656</v>
      </c>
      <c r="T55" s="131">
        <f t="shared" si="0"/>
        <v>15.723270440251572</v>
      </c>
      <c r="U55" s="131">
        <f t="shared" si="0"/>
        <v>23.270440251572328</v>
      </c>
      <c r="V55" s="131">
        <f t="shared" si="0"/>
        <v>33.962264150943398</v>
      </c>
      <c r="W55" s="131">
        <f t="shared" si="0"/>
        <v>47.169811320754718</v>
      </c>
      <c r="X55" s="131">
        <f t="shared" si="0"/>
        <v>79.245283018867923</v>
      </c>
      <c r="Y55" s="131">
        <f t="shared" si="0"/>
        <v>67.924528301886795</v>
      </c>
      <c r="Z55" s="131">
        <f t="shared" si="0"/>
        <v>58.490566037735846</v>
      </c>
      <c r="AA55" s="131">
        <f t="shared" si="0"/>
        <v>74.213836477987414</v>
      </c>
      <c r="AB55" s="131">
        <f t="shared" si="0"/>
        <v>28.930817610062892</v>
      </c>
      <c r="AC55" s="131">
        <f t="shared" si="0"/>
        <v>23.89937106918239</v>
      </c>
      <c r="AD55" s="131">
        <f t="shared" si="0"/>
        <v>16.981132075471699</v>
      </c>
      <c r="AE55" s="131">
        <f t="shared" si="0"/>
        <v>50.314465408805034</v>
      </c>
      <c r="AF55" s="131">
        <f t="shared" si="0"/>
        <v>15.09433962264151</v>
      </c>
      <c r="AG55" s="131">
        <f t="shared" si="0"/>
        <v>31.446540880503143</v>
      </c>
      <c r="AH55" s="131">
        <f t="shared" si="0"/>
        <v>64.15094339622641</v>
      </c>
      <c r="AI55" s="131">
        <f t="shared" si="0"/>
        <v>89.308176100628927</v>
      </c>
      <c r="AJ55" s="131">
        <f t="shared" si="0"/>
        <v>58.490566037735846</v>
      </c>
      <c r="AK55" s="131">
        <f t="shared" si="0"/>
        <v>49.685534591194966</v>
      </c>
      <c r="AL55" s="131">
        <f t="shared" si="0"/>
        <v>20.754716981132077</v>
      </c>
      <c r="AM55" s="131">
        <f t="shared" si="0"/>
        <v>46.540880503144656</v>
      </c>
      <c r="AN55" s="131">
        <f t="shared" si="0"/>
        <v>25.786163522012579</v>
      </c>
      <c r="AO55" s="131">
        <f t="shared" si="0"/>
        <v>70.440251572327043</v>
      </c>
      <c r="AP55" s="131">
        <f t="shared" ref="AP55" si="1">(AP54/$C$54)*100</f>
        <v>61.0062893081761</v>
      </c>
      <c r="AQ55" s="131">
        <f t="shared" si="0"/>
        <v>18.867924528301888</v>
      </c>
      <c r="AR55" s="131">
        <f t="shared" si="0"/>
        <v>56.60377358490566</v>
      </c>
      <c r="AS55" s="131">
        <f t="shared" si="0"/>
        <v>28.930817610062892</v>
      </c>
      <c r="AT55" s="131">
        <f t="shared" si="0"/>
        <v>11.320754716981133</v>
      </c>
      <c r="AU55" s="131">
        <f t="shared" si="0"/>
        <v>59.119496855345908</v>
      </c>
      <c r="AV55" s="131">
        <f t="shared" si="0"/>
        <v>20.754716981132077</v>
      </c>
      <c r="AW55" s="131">
        <f t="shared" si="0"/>
        <v>61.635220125786162</v>
      </c>
      <c r="AX55" s="131">
        <f t="shared" si="0"/>
        <v>20.125786163522015</v>
      </c>
      <c r="AY55" s="131">
        <f t="shared" si="0"/>
        <v>37.106918238993707</v>
      </c>
      <c r="AZ55" s="131">
        <f t="shared" si="0"/>
        <v>67.924528301886795</v>
      </c>
      <c r="BA55" s="131">
        <f t="shared" si="0"/>
        <v>18.867924528301888</v>
      </c>
      <c r="BB55" s="131">
        <f t="shared" si="0"/>
        <v>71.069182389937097</v>
      </c>
      <c r="BC55" s="131">
        <f t="shared" si="0"/>
        <v>12.578616352201259</v>
      </c>
    </row>
    <row r="58" spans="1:55" customFormat="1" ht="28" customHeight="1" x14ac:dyDescent="0.15">
      <c r="A58" s="68" t="s">
        <v>206</v>
      </c>
      <c r="B58" s="68"/>
      <c r="C58" s="68"/>
      <c r="P58" s="68"/>
      <c r="R58" s="68"/>
      <c r="S58" s="68"/>
    </row>
    <row r="62" spans="1:55" ht="28" x14ac:dyDescent="0.15">
      <c r="A62" s="3" t="s">
        <v>41</v>
      </c>
      <c r="D62" s="140" t="s">
        <v>1113</v>
      </c>
      <c r="E62" s="141" t="s">
        <v>1112</v>
      </c>
      <c r="F62" s="140" t="s">
        <v>1189</v>
      </c>
      <c r="G62" s="140" t="s">
        <v>1143</v>
      </c>
      <c r="H62" s="141" t="s">
        <v>1339</v>
      </c>
      <c r="I62" s="140" t="s">
        <v>1347</v>
      </c>
      <c r="J62" s="141" t="s">
        <v>1422</v>
      </c>
      <c r="K62" s="141" t="s">
        <v>1514</v>
      </c>
      <c r="L62" s="141" t="s">
        <v>1593</v>
      </c>
      <c r="M62" s="140" t="s">
        <v>1620</v>
      </c>
      <c r="N62" s="141" t="s">
        <v>1668</v>
      </c>
      <c r="O62" s="141" t="s">
        <v>1798</v>
      </c>
      <c r="P62" s="141" t="s">
        <v>303</v>
      </c>
      <c r="Q62" s="141" t="s">
        <v>766</v>
      </c>
      <c r="R62" s="141" t="s">
        <v>307</v>
      </c>
      <c r="S62" s="139" t="s">
        <v>1804</v>
      </c>
      <c r="T62" s="141" t="s">
        <v>330</v>
      </c>
      <c r="U62" s="141" t="s">
        <v>834</v>
      </c>
      <c r="V62" s="140" t="s">
        <v>363</v>
      </c>
      <c r="W62" s="141" t="s">
        <v>528</v>
      </c>
      <c r="X62" s="141" t="s">
        <v>523</v>
      </c>
      <c r="Y62" s="141" t="s">
        <v>411</v>
      </c>
      <c r="Z62" s="141" t="s">
        <v>852</v>
      </c>
      <c r="AA62" s="141" t="s">
        <v>1830</v>
      </c>
      <c r="AB62" s="140" t="s">
        <v>591</v>
      </c>
      <c r="AC62" s="141" t="s">
        <v>560</v>
      </c>
      <c r="AD62" s="141" t="s">
        <v>662</v>
      </c>
      <c r="AE62" s="140" t="s">
        <v>1916</v>
      </c>
      <c r="AF62" s="141" t="s">
        <v>1998</v>
      </c>
      <c r="AG62" s="141" t="s">
        <v>730</v>
      </c>
      <c r="AH62" s="141" t="s">
        <v>2004</v>
      </c>
      <c r="AI62" s="140" t="s">
        <v>2075</v>
      </c>
      <c r="AJ62" s="141" t="s">
        <v>2135</v>
      </c>
      <c r="AK62" s="140" t="s">
        <v>667</v>
      </c>
      <c r="AL62" s="141" t="s">
        <v>706</v>
      </c>
      <c r="AM62" s="139" t="s">
        <v>2216</v>
      </c>
      <c r="AN62" s="140" t="s">
        <v>2275</v>
      </c>
      <c r="AO62" s="141" t="s">
        <v>2390</v>
      </c>
      <c r="AP62" s="141" t="s">
        <v>2395</v>
      </c>
      <c r="AQ62" s="141" t="s">
        <v>2445</v>
      </c>
      <c r="AR62" s="141" t="s">
        <v>2483</v>
      </c>
      <c r="AS62" s="140" t="s">
        <v>2523</v>
      </c>
      <c r="AT62" s="141" t="s">
        <v>2589</v>
      </c>
      <c r="AU62" s="140" t="s">
        <v>2602</v>
      </c>
      <c r="AV62" s="140" t="s">
        <v>2668</v>
      </c>
      <c r="AW62" s="140" t="s">
        <v>2713</v>
      </c>
      <c r="AX62" s="141" t="s">
        <v>2783</v>
      </c>
      <c r="AY62" s="141" t="s">
        <v>2826</v>
      </c>
      <c r="AZ62" s="141" t="s">
        <v>2957</v>
      </c>
      <c r="BA62" s="141" t="s">
        <v>3048</v>
      </c>
      <c r="BB62" s="141" t="s">
        <v>2963</v>
      </c>
      <c r="BC62" s="141" t="s">
        <v>3115</v>
      </c>
    </row>
    <row r="63" spans="1:55" ht="409.6" x14ac:dyDescent="0.15">
      <c r="A63" s="2">
        <v>1</v>
      </c>
      <c r="B63" s="6" t="s">
        <v>99</v>
      </c>
      <c r="C63" s="6"/>
      <c r="E63" s="6"/>
      <c r="F63" s="24"/>
      <c r="G63" s="24" t="s">
        <v>1172</v>
      </c>
      <c r="H63" s="6" t="s">
        <v>1292</v>
      </c>
      <c r="I63" s="24"/>
      <c r="J63" s="6" t="s">
        <v>1471</v>
      </c>
      <c r="K63" s="6"/>
      <c r="L63" s="2" t="s">
        <v>1594</v>
      </c>
      <c r="M63"/>
      <c r="N63" s="6" t="s">
        <v>1686</v>
      </c>
      <c r="O63" s="6" t="s">
        <v>1761</v>
      </c>
      <c r="P63" s="10"/>
      <c r="Q63" s="47" t="s">
        <v>805</v>
      </c>
      <c r="R63" s="152" t="s">
        <v>3953</v>
      </c>
      <c r="S63" s="47" t="s">
        <v>1822</v>
      </c>
      <c r="T63" s="24"/>
      <c r="U63" s="6"/>
      <c r="W63" s="46" t="s">
        <v>539</v>
      </c>
      <c r="X63" s="24" t="s">
        <v>486</v>
      </c>
      <c r="Y63" s="161" t="s">
        <v>4061</v>
      </c>
      <c r="Z63" s="31" t="s">
        <v>874</v>
      </c>
      <c r="AA63" s="24" t="s">
        <v>1876</v>
      </c>
      <c r="AB63" s="6"/>
      <c r="AC63" s="24"/>
      <c r="AE63" s="24" t="s">
        <v>1940</v>
      </c>
      <c r="AF63" s="40"/>
      <c r="AG63" s="6" t="s">
        <v>745</v>
      </c>
      <c r="AH63" s="6" t="s">
        <v>3989</v>
      </c>
      <c r="AI63" s="24" t="s">
        <v>2096</v>
      </c>
      <c r="AJ63" s="6" t="s">
        <v>2181</v>
      </c>
      <c r="AK63" s="6" t="s">
        <v>684</v>
      </c>
      <c r="AL63" s="24" t="s">
        <v>719</v>
      </c>
      <c r="AM63" s="6" t="s">
        <v>2250</v>
      </c>
      <c r="AN63"/>
      <c r="AO63" s="6" t="s">
        <v>2358</v>
      </c>
      <c r="AP63" s="6" t="s">
        <v>4140</v>
      </c>
      <c r="AQ63" s="6"/>
      <c r="AR63" s="6" t="s">
        <v>2498</v>
      </c>
      <c r="AS63" s="6"/>
      <c r="AT63" s="24" t="s">
        <v>2590</v>
      </c>
      <c r="AU63" s="56" t="s">
        <v>2643</v>
      </c>
      <c r="AV63" s="24"/>
      <c r="AW63" s="24"/>
      <c r="AX63" s="38"/>
      <c r="AY63" s="6" t="s">
        <v>2855</v>
      </c>
      <c r="AZ63" s="6" t="s">
        <v>2923</v>
      </c>
      <c r="BB63" s="24" t="s">
        <v>3006</v>
      </c>
      <c r="BC63" s="6"/>
    </row>
    <row r="64" spans="1:55" ht="409.6" x14ac:dyDescent="0.15">
      <c r="A64" s="2">
        <v>2</v>
      </c>
      <c r="B64" s="6" t="s">
        <v>100</v>
      </c>
      <c r="C64" s="6"/>
      <c r="E64" s="6" t="s">
        <v>1094</v>
      </c>
      <c r="F64" s="24" t="s">
        <v>1219</v>
      </c>
      <c r="G64" s="24"/>
      <c r="H64" s="6" t="s">
        <v>1293</v>
      </c>
      <c r="I64" s="24" t="s">
        <v>1394</v>
      </c>
      <c r="J64" s="46" t="s">
        <v>1472</v>
      </c>
      <c r="K64" s="43" t="s">
        <v>1539</v>
      </c>
      <c r="L64" s="2" t="s">
        <v>1595</v>
      </c>
      <c r="M64"/>
      <c r="N64" s="6" t="s">
        <v>4124</v>
      </c>
      <c r="O64" s="6" t="s">
        <v>1762</v>
      </c>
      <c r="P64" s="10"/>
      <c r="Q64" s="56" t="s">
        <v>806</v>
      </c>
      <c r="R64" s="152" t="s">
        <v>3954</v>
      </c>
      <c r="S64" s="24" t="s">
        <v>3931</v>
      </c>
      <c r="T64" s="24"/>
      <c r="U64" s="22" t="s">
        <v>842</v>
      </c>
      <c r="V64" s="38" t="s">
        <v>391</v>
      </c>
      <c r="W64" s="46" t="s">
        <v>540</v>
      </c>
      <c r="X64" s="24" t="s">
        <v>487</v>
      </c>
      <c r="Y64" s="161" t="s">
        <v>4062</v>
      </c>
      <c r="Z64" s="31" t="s">
        <v>875</v>
      </c>
      <c r="AA64" s="24" t="s">
        <v>1877</v>
      </c>
      <c r="AB64" s="5"/>
      <c r="AC64" s="47" t="s">
        <v>574</v>
      </c>
      <c r="AE64" s="24"/>
      <c r="AF64" s="6" t="s">
        <v>1989</v>
      </c>
      <c r="AG64" s="6" t="s">
        <v>746</v>
      </c>
      <c r="AI64" s="24" t="s">
        <v>2097</v>
      </c>
      <c r="AJ64" s="6" t="s">
        <v>2182</v>
      </c>
      <c r="AK64" s="2" t="s">
        <v>685</v>
      </c>
      <c r="AL64" s="24"/>
      <c r="AM64" s="6" t="s">
        <v>2251</v>
      </c>
      <c r="AN64" s="36" t="s">
        <v>2298</v>
      </c>
      <c r="AO64" s="6" t="s">
        <v>2359</v>
      </c>
      <c r="AP64" s="6"/>
      <c r="AQ64" s="6" t="s">
        <v>2469</v>
      </c>
      <c r="AR64" s="6" t="s">
        <v>2499</v>
      </c>
      <c r="AS64" s="6" t="s">
        <v>2556</v>
      </c>
      <c r="AT64" s="24"/>
      <c r="AU64" s="56" t="s">
        <v>2644</v>
      </c>
      <c r="AV64" s="24"/>
      <c r="AW64" s="62" t="s">
        <v>2750</v>
      </c>
      <c r="AX64" s="22" t="s">
        <v>2809</v>
      </c>
      <c r="AY64" s="6"/>
      <c r="AZ64" s="6" t="s">
        <v>2924</v>
      </c>
      <c r="BB64" s="24" t="s">
        <v>3007</v>
      </c>
      <c r="BC64" s="6"/>
    </row>
    <row r="65" spans="1:55" ht="409.6" x14ac:dyDescent="0.15">
      <c r="A65" s="2">
        <v>3</v>
      </c>
      <c r="B65" s="6" t="s">
        <v>104</v>
      </c>
      <c r="C65" s="6"/>
      <c r="E65" s="6"/>
      <c r="F65" s="24"/>
      <c r="G65" s="24"/>
      <c r="H65" s="6" t="s">
        <v>1294</v>
      </c>
      <c r="I65" s="24"/>
      <c r="J65" s="6" t="s">
        <v>1473</v>
      </c>
      <c r="K65" s="6"/>
      <c r="M65"/>
      <c r="N65"/>
      <c r="O65" s="6" t="s">
        <v>1763</v>
      </c>
      <c r="P65" s="10"/>
      <c r="Q65" s="13"/>
      <c r="R65" s="152" t="s">
        <v>3955</v>
      </c>
      <c r="S65" s="24"/>
      <c r="T65" s="24"/>
      <c r="V65" s="6" t="s">
        <v>392</v>
      </c>
      <c r="W65" s="46" t="s">
        <v>541</v>
      </c>
      <c r="X65" s="24"/>
      <c r="Y65" s="161"/>
      <c r="Z65" s="31"/>
      <c r="AA65" s="24" t="s">
        <v>1878</v>
      </c>
      <c r="AB65" s="5"/>
      <c r="AC65" s="24"/>
      <c r="AE65" s="24" t="s">
        <v>1941</v>
      </c>
      <c r="AF65" s="6"/>
      <c r="AG65" s="6" t="s">
        <v>747</v>
      </c>
      <c r="AH65" s="6" t="s">
        <v>3990</v>
      </c>
      <c r="AI65" s="24" t="s">
        <v>2098</v>
      </c>
      <c r="AJ65" s="6" t="s">
        <v>2183</v>
      </c>
      <c r="AL65" s="24"/>
      <c r="AM65" s="6" t="s">
        <v>2252</v>
      </c>
      <c r="AN65"/>
      <c r="AO65" s="6" t="s">
        <v>4114</v>
      </c>
      <c r="AP65" s="6" t="s">
        <v>4141</v>
      </c>
      <c r="AQ65" s="6"/>
      <c r="AR65" s="6" t="s">
        <v>2500</v>
      </c>
      <c r="AS65" s="6"/>
      <c r="AT65" s="24"/>
      <c r="AU65" s="84"/>
      <c r="AV65" s="24"/>
      <c r="AW65" s="24"/>
      <c r="AX65" s="6"/>
      <c r="AY65" s="6"/>
      <c r="AZ65" s="6" t="s">
        <v>2925</v>
      </c>
      <c r="BB65" s="24"/>
      <c r="BC65" s="6"/>
    </row>
    <row r="66" spans="1:55" ht="409.6" x14ac:dyDescent="0.2">
      <c r="A66" s="2">
        <v>4</v>
      </c>
      <c r="B66" s="6" t="s">
        <v>105</v>
      </c>
      <c r="C66" s="6"/>
      <c r="E66" s="6"/>
      <c r="F66" s="24"/>
      <c r="G66" s="24"/>
      <c r="H66" s="6" t="s">
        <v>1295</v>
      </c>
      <c r="I66" s="24"/>
      <c r="J66" s="6" t="s">
        <v>3157</v>
      </c>
      <c r="K66" s="6"/>
      <c r="L66" s="2" t="s">
        <v>1596</v>
      </c>
      <c r="M66"/>
      <c r="N66"/>
      <c r="O66" s="40" t="s">
        <v>1764</v>
      </c>
      <c r="P66" s="10"/>
      <c r="Q66" s="13"/>
      <c r="R66" s="152" t="s">
        <v>3956</v>
      </c>
      <c r="S66" s="24"/>
      <c r="T66" s="24" t="s">
        <v>350</v>
      </c>
      <c r="U66" s="6"/>
      <c r="W66" s="46"/>
      <c r="X66" s="24"/>
      <c r="Y66" s="161"/>
      <c r="Z66" s="31"/>
      <c r="AA66" s="24"/>
      <c r="AB66" s="5"/>
      <c r="AC66" s="24"/>
      <c r="AE66" s="24"/>
      <c r="AG66" s="6"/>
      <c r="AH66" s="6" t="s">
        <v>3991</v>
      </c>
      <c r="AI66" s="24"/>
      <c r="AJ66" s="6" t="s">
        <v>2184</v>
      </c>
      <c r="AK66" s="6" t="s">
        <v>686</v>
      </c>
      <c r="AL66" s="24"/>
      <c r="AM66" s="6" t="s">
        <v>2253</v>
      </c>
      <c r="AN66" s="24"/>
      <c r="AO66" s="6" t="s">
        <v>2360</v>
      </c>
      <c r="AP66" s="6"/>
      <c r="AQ66" s="6"/>
      <c r="AR66" s="6" t="s">
        <v>2501</v>
      </c>
      <c r="AS66" s="40" t="s">
        <v>2557</v>
      </c>
      <c r="AT66" s="24"/>
      <c r="AU66" s="84" t="s">
        <v>2645</v>
      </c>
      <c r="AV66" s="24"/>
      <c r="AW66" s="24"/>
      <c r="AX66" s="101"/>
      <c r="AY66" s="6"/>
      <c r="AZ66" s="40" t="s">
        <v>2926</v>
      </c>
      <c r="BB66" s="24" t="s">
        <v>3008</v>
      </c>
      <c r="BC66" s="6"/>
    </row>
    <row r="67" spans="1:55" ht="409.6" x14ac:dyDescent="0.2">
      <c r="A67" s="2">
        <v>5</v>
      </c>
      <c r="B67" s="6" t="s">
        <v>106</v>
      </c>
      <c r="C67" s="6"/>
      <c r="E67" s="6"/>
      <c r="F67" s="24"/>
      <c r="G67" s="24" t="s">
        <v>1173</v>
      </c>
      <c r="H67" s="6" t="s">
        <v>1296</v>
      </c>
      <c r="I67" s="24"/>
      <c r="J67" s="6" t="s">
        <v>1474</v>
      </c>
      <c r="K67" s="74" t="s">
        <v>1540</v>
      </c>
      <c r="L67" s="2" t="s">
        <v>1597</v>
      </c>
      <c r="M67" s="67" t="s">
        <v>1645</v>
      </c>
      <c r="N67" s="6" t="s">
        <v>4125</v>
      </c>
      <c r="O67" s="40" t="s">
        <v>1765</v>
      </c>
      <c r="P67" s="18" t="s">
        <v>188</v>
      </c>
      <c r="Q67" s="13"/>
      <c r="R67" s="153" t="s">
        <v>3957</v>
      </c>
      <c r="S67" s="24" t="s">
        <v>3932</v>
      </c>
      <c r="T67" s="24"/>
      <c r="U67" s="22" t="s">
        <v>843</v>
      </c>
      <c r="V67" s="38" t="s">
        <v>393</v>
      </c>
      <c r="W67" s="6" t="s">
        <v>542</v>
      </c>
      <c r="X67" s="24" t="s">
        <v>488</v>
      </c>
      <c r="Y67" s="161" t="s">
        <v>4063</v>
      </c>
      <c r="Z67" s="31" t="s">
        <v>876</v>
      </c>
      <c r="AA67" s="24" t="s">
        <v>1879</v>
      </c>
      <c r="AB67" s="5"/>
      <c r="AC67" s="47" t="s">
        <v>575</v>
      </c>
      <c r="AD67" s="6" t="s">
        <v>651</v>
      </c>
      <c r="AE67" s="24" t="s">
        <v>1942</v>
      </c>
      <c r="AF67" s="40"/>
      <c r="AG67" s="6" t="s">
        <v>748</v>
      </c>
      <c r="AI67" s="24" t="s">
        <v>2099</v>
      </c>
      <c r="AJ67" s="6" t="s">
        <v>2185</v>
      </c>
      <c r="AK67" s="2" t="s">
        <v>687</v>
      </c>
      <c r="AL67" s="24"/>
      <c r="AM67" s="6" t="s">
        <v>2254</v>
      </c>
      <c r="AN67" s="24"/>
      <c r="AO67" s="6" t="s">
        <v>2361</v>
      </c>
      <c r="AP67" s="6" t="s">
        <v>4142</v>
      </c>
      <c r="AQ67" s="6"/>
      <c r="AR67" s="6" t="s">
        <v>2502</v>
      </c>
      <c r="AS67" s="40" t="s">
        <v>2558</v>
      </c>
      <c r="AT67" s="24"/>
      <c r="AU67" s="56" t="s">
        <v>2646</v>
      </c>
      <c r="AV67" s="24"/>
      <c r="AW67" s="62" t="s">
        <v>2751</v>
      </c>
      <c r="AX67" s="101" t="s">
        <v>2810</v>
      </c>
      <c r="AY67" s="6" t="s">
        <v>2856</v>
      </c>
      <c r="BB67" s="24" t="s">
        <v>3009</v>
      </c>
      <c r="BC67" s="6"/>
    </row>
    <row r="68" spans="1:55" ht="409.6" x14ac:dyDescent="0.15">
      <c r="A68" s="2">
        <v>6</v>
      </c>
      <c r="B68" s="6" t="s">
        <v>107</v>
      </c>
      <c r="C68" s="6"/>
      <c r="E68" s="6"/>
      <c r="F68" s="24"/>
      <c r="G68" s="24"/>
      <c r="H68" s="6" t="s">
        <v>1297</v>
      </c>
      <c r="I68" s="24"/>
      <c r="J68" s="6" t="s">
        <v>1475</v>
      </c>
      <c r="K68" s="75"/>
      <c r="L68" s="2" t="s">
        <v>1598</v>
      </c>
      <c r="M68"/>
      <c r="N68"/>
      <c r="O68" s="6" t="s">
        <v>1766</v>
      </c>
      <c r="P68" s="10"/>
      <c r="Q68" s="13"/>
      <c r="R68" s="24"/>
      <c r="S68" s="13"/>
      <c r="T68" s="24"/>
      <c r="W68" s="46"/>
      <c r="X68" s="24" t="s">
        <v>489</v>
      </c>
      <c r="Y68" s="161" t="s">
        <v>4064</v>
      </c>
      <c r="Z68" s="31"/>
      <c r="AA68" s="24"/>
      <c r="AB68" s="5"/>
      <c r="AC68" s="24"/>
      <c r="AE68" s="24"/>
      <c r="AG68" s="6" t="s">
        <v>749</v>
      </c>
      <c r="AH68" s="6" t="s">
        <v>2058</v>
      </c>
      <c r="AI68" s="24" t="s">
        <v>2100</v>
      </c>
      <c r="AJ68" s="6"/>
      <c r="AL68" s="24"/>
      <c r="AM68" s="6" t="s">
        <v>2255</v>
      </c>
      <c r="AN68" s="24"/>
      <c r="AO68" s="6" t="s">
        <v>2362</v>
      </c>
      <c r="AP68" s="6" t="s">
        <v>4143</v>
      </c>
      <c r="AQ68" s="6"/>
      <c r="AR68" s="6" t="s">
        <v>2503</v>
      </c>
      <c r="AS68" s="5"/>
      <c r="AT68" s="24"/>
      <c r="AU68" s="40" t="s">
        <v>2647</v>
      </c>
      <c r="AV68" s="24"/>
      <c r="AW68" s="24"/>
      <c r="AX68" s="6"/>
      <c r="AY68" s="6"/>
      <c r="BB68" s="24"/>
      <c r="BC68" s="6"/>
    </row>
    <row r="69" spans="1:55" ht="409.6" x14ac:dyDescent="0.2">
      <c r="A69" s="2">
        <v>7</v>
      </c>
      <c r="B69" s="6" t="s">
        <v>108</v>
      </c>
      <c r="C69" s="6"/>
      <c r="E69" s="6"/>
      <c r="F69" s="24"/>
      <c r="G69" s="24"/>
      <c r="H69" s="6"/>
      <c r="I69" s="24"/>
      <c r="J69" s="6" t="s">
        <v>3157</v>
      </c>
      <c r="K69" s="76"/>
      <c r="M69"/>
      <c r="N69"/>
      <c r="O69" s="6"/>
      <c r="P69" s="10"/>
      <c r="Q69" s="13"/>
      <c r="R69" s="24"/>
      <c r="S69" s="13"/>
      <c r="T69" s="24"/>
      <c r="U69" s="6"/>
      <c r="V69" s="6" t="s">
        <v>394</v>
      </c>
      <c r="W69" s="6"/>
      <c r="X69" s="24"/>
      <c r="Y69" s="161"/>
      <c r="Z69" s="31"/>
      <c r="AA69" s="24"/>
      <c r="AB69" s="6" t="s">
        <v>617</v>
      </c>
      <c r="AC69" s="24"/>
      <c r="AE69" s="24"/>
      <c r="AG69" s="6"/>
      <c r="AH69" s="6" t="s">
        <v>2059</v>
      </c>
      <c r="AI69" s="24" t="s">
        <v>2101</v>
      </c>
      <c r="AJ69" s="6"/>
      <c r="AL69" s="24" t="s">
        <v>720</v>
      </c>
      <c r="AM69" s="6"/>
      <c r="AN69" s="35" t="s">
        <v>2299</v>
      </c>
      <c r="AO69" s="6" t="s">
        <v>2363</v>
      </c>
      <c r="AP69" s="6" t="s">
        <v>4144</v>
      </c>
      <c r="AQ69" s="6"/>
      <c r="AR69" s="6"/>
      <c r="AS69" s="6" t="s">
        <v>2559</v>
      </c>
      <c r="AT69" s="24"/>
      <c r="AU69" s="40" t="s">
        <v>2647</v>
      </c>
      <c r="AV69" s="24"/>
      <c r="AW69" s="24"/>
      <c r="AX69" s="6"/>
      <c r="AY69" s="6"/>
      <c r="BB69" s="24" t="s">
        <v>3010</v>
      </c>
      <c r="BC69" s="6"/>
    </row>
    <row r="70" spans="1:55" ht="409.6" x14ac:dyDescent="0.15">
      <c r="A70" s="2">
        <v>8</v>
      </c>
      <c r="B70" s="6" t="s">
        <v>109</v>
      </c>
      <c r="C70" s="6"/>
      <c r="E70" s="6" t="s">
        <v>1095</v>
      </c>
      <c r="F70" s="24"/>
      <c r="G70" s="24"/>
      <c r="H70" s="6" t="s">
        <v>1298</v>
      </c>
      <c r="I70" s="24" t="s">
        <v>1395</v>
      </c>
      <c r="J70" s="6" t="s">
        <v>1476</v>
      </c>
      <c r="K70" s="57" t="s">
        <v>1541</v>
      </c>
      <c r="L70" s="2" t="s">
        <v>1599</v>
      </c>
      <c r="M70"/>
      <c r="N70"/>
      <c r="O70" s="6" t="s">
        <v>3908</v>
      </c>
      <c r="P70" s="10"/>
      <c r="Q70" s="13"/>
      <c r="R70" s="24"/>
      <c r="S70" s="24" t="s">
        <v>1823</v>
      </c>
      <c r="T70" s="24"/>
      <c r="W70" s="6"/>
      <c r="X70" s="24" t="s">
        <v>490</v>
      </c>
      <c r="Y70" s="161" t="s">
        <v>4065</v>
      </c>
      <c r="Z70" s="31"/>
      <c r="AA70" s="24" t="s">
        <v>1880</v>
      </c>
      <c r="AB70" s="5"/>
      <c r="AC70" s="24"/>
      <c r="AE70" s="24" t="s">
        <v>1943</v>
      </c>
      <c r="AG70" s="6"/>
      <c r="AH70" s="6" t="s">
        <v>3992</v>
      </c>
      <c r="AI70" s="24" t="s">
        <v>2102</v>
      </c>
      <c r="AJ70" s="6" t="s">
        <v>2186</v>
      </c>
      <c r="AL70" s="24"/>
      <c r="AM70" s="6"/>
      <c r="AN70" s="35"/>
      <c r="AO70" s="6" t="s">
        <v>2364</v>
      </c>
      <c r="AP70" s="164"/>
      <c r="AQ70" s="6"/>
      <c r="AR70" s="6"/>
      <c r="AS70" s="6"/>
      <c r="AT70" s="24"/>
      <c r="AU70" s="84"/>
      <c r="AV70" s="24"/>
      <c r="AW70" s="62" t="s">
        <v>2752</v>
      </c>
      <c r="AX70" s="6"/>
      <c r="AY70" s="6"/>
      <c r="AZ70" s="6" t="s">
        <v>2927</v>
      </c>
      <c r="BB70" s="24" t="s">
        <v>3011</v>
      </c>
      <c r="BC70" s="6"/>
    </row>
    <row r="71" spans="1:55" ht="409.6" x14ac:dyDescent="0.2">
      <c r="A71" s="2">
        <v>9</v>
      </c>
      <c r="B71" s="6" t="s">
        <v>110</v>
      </c>
      <c r="C71" s="6"/>
      <c r="E71" s="6"/>
      <c r="F71" s="24"/>
      <c r="G71" s="24"/>
      <c r="H71" s="6"/>
      <c r="I71" s="24" t="s">
        <v>1396</v>
      </c>
      <c r="J71" s="6" t="s">
        <v>1477</v>
      </c>
      <c r="K71" s="6"/>
      <c r="M71"/>
      <c r="N71" s="6" t="s">
        <v>4126</v>
      </c>
      <c r="O71" s="6"/>
      <c r="P71" s="10"/>
      <c r="Q71" s="13"/>
      <c r="R71" s="24"/>
      <c r="S71" s="13"/>
      <c r="T71" s="24"/>
      <c r="U71" s="6" t="s">
        <v>3980</v>
      </c>
      <c r="W71" s="6"/>
      <c r="X71" s="24" t="s">
        <v>491</v>
      </c>
      <c r="Y71" s="161" t="s">
        <v>4066</v>
      </c>
      <c r="Z71" s="31"/>
      <c r="AA71" s="24" t="s">
        <v>1881</v>
      </c>
      <c r="AB71" s="5"/>
      <c r="AC71" s="24"/>
      <c r="AD71" s="6" t="s">
        <v>652</v>
      </c>
      <c r="AE71" s="24"/>
      <c r="AG71" s="6" t="s">
        <v>750</v>
      </c>
      <c r="AI71"/>
      <c r="AJ71" s="6"/>
      <c r="AK71" s="2">
        <f>AK2</f>
        <v>0</v>
      </c>
      <c r="AL71" s="24"/>
      <c r="AM71" s="6"/>
      <c r="AN71" s="24"/>
      <c r="AO71" s="6" t="s">
        <v>2365</v>
      </c>
      <c r="AP71" s="6"/>
      <c r="AQ71" s="6"/>
      <c r="AR71" s="6" t="s">
        <v>2504</v>
      </c>
      <c r="AS71" s="6"/>
      <c r="AT71" s="24"/>
      <c r="AU71" s="56" t="s">
        <v>2648</v>
      </c>
      <c r="AV71" s="24"/>
      <c r="AW71" s="24"/>
      <c r="AX71" s="101"/>
      <c r="AY71" s="6" t="s">
        <v>2857</v>
      </c>
      <c r="BB71" s="24"/>
      <c r="BC71" s="6"/>
    </row>
    <row r="72" spans="1:55" ht="409.6" x14ac:dyDescent="0.15">
      <c r="A72" s="2">
        <v>10</v>
      </c>
      <c r="B72" s="6" t="s">
        <v>98</v>
      </c>
      <c r="C72" s="6"/>
      <c r="E72" s="6"/>
      <c r="F72" s="24"/>
      <c r="G72" s="24" t="s">
        <v>1174</v>
      </c>
      <c r="H72" s="6" t="s">
        <v>1299</v>
      </c>
      <c r="I72" s="24"/>
      <c r="J72" s="6" t="s">
        <v>1478</v>
      </c>
      <c r="K72" s="6"/>
      <c r="L72" s="2" t="s">
        <v>1600</v>
      </c>
      <c r="M72"/>
      <c r="O72" s="6"/>
      <c r="P72" s="10"/>
      <c r="Q72" s="47" t="s">
        <v>807</v>
      </c>
      <c r="R72" s="24" t="s">
        <v>3958</v>
      </c>
      <c r="S72" s="24" t="s">
        <v>1824</v>
      </c>
      <c r="T72" s="24"/>
      <c r="U72" s="6" t="s">
        <v>166</v>
      </c>
      <c r="W72" s="46" t="s">
        <v>543</v>
      </c>
      <c r="X72" s="24"/>
      <c r="Y72" s="161"/>
      <c r="Z72" s="31"/>
      <c r="AA72" s="24"/>
      <c r="AB72" s="6" t="s">
        <v>618</v>
      </c>
      <c r="AC72" s="24"/>
      <c r="AE72" s="24" t="s">
        <v>1944</v>
      </c>
      <c r="AG72" s="6" t="s">
        <v>751</v>
      </c>
      <c r="AI72" s="24" t="s">
        <v>2103</v>
      </c>
      <c r="AJ72" s="6" t="s">
        <v>2187</v>
      </c>
      <c r="AK72" s="5" t="s">
        <v>688</v>
      </c>
      <c r="AL72" s="24"/>
      <c r="AM72" s="6"/>
      <c r="AN72" s="24" t="s">
        <v>2300</v>
      </c>
      <c r="AO72" s="6"/>
      <c r="AP72" s="6" t="s">
        <v>4145</v>
      </c>
      <c r="AQ72" s="6"/>
      <c r="AR72" s="6"/>
      <c r="AS72" s="6" t="s">
        <v>2560</v>
      </c>
      <c r="AT72" s="24"/>
      <c r="AU72" s="47" t="s">
        <v>2649</v>
      </c>
      <c r="AV72" s="24"/>
      <c r="AW72" s="62" t="s">
        <v>2753</v>
      </c>
      <c r="AX72" s="6"/>
      <c r="AY72" s="6" t="s">
        <v>2858</v>
      </c>
      <c r="AZ72" s="6" t="s">
        <v>2928</v>
      </c>
      <c r="BB72" s="24" t="s">
        <v>3012</v>
      </c>
      <c r="BC72" s="6"/>
    </row>
    <row r="73" spans="1:55" ht="409.6" x14ac:dyDescent="0.15">
      <c r="A73" s="2">
        <v>11</v>
      </c>
      <c r="B73" s="6" t="s">
        <v>112</v>
      </c>
      <c r="C73" s="6"/>
      <c r="E73" s="6"/>
      <c r="F73" s="24"/>
      <c r="G73" s="24"/>
      <c r="H73" s="6"/>
      <c r="I73" s="24"/>
      <c r="J73" s="6" t="s">
        <v>3158</v>
      </c>
      <c r="K73" s="77" t="s">
        <v>1539</v>
      </c>
      <c r="L73" s="2" t="s">
        <v>1601</v>
      </c>
      <c r="M73"/>
      <c r="O73" s="6"/>
      <c r="P73" s="10"/>
      <c r="Q73" s="13"/>
      <c r="R73" s="24"/>
      <c r="S73" s="24" t="s">
        <v>1825</v>
      </c>
      <c r="T73" s="24"/>
      <c r="U73" s="6" t="s">
        <v>166</v>
      </c>
      <c r="W73" s="6"/>
      <c r="X73" s="24"/>
      <c r="Y73" s="161" t="s">
        <v>4067</v>
      </c>
      <c r="Z73" s="31"/>
      <c r="AA73" s="24"/>
      <c r="AB73" s="6" t="s">
        <v>619</v>
      </c>
      <c r="AC73" s="24"/>
      <c r="AE73" s="24"/>
      <c r="AG73" s="6"/>
      <c r="AH73" s="6" t="s">
        <v>2060</v>
      </c>
      <c r="AI73" s="24"/>
      <c r="AJ73" s="6" t="s">
        <v>2188</v>
      </c>
      <c r="AL73" s="24"/>
      <c r="AM73" s="6"/>
      <c r="AN73" s="24"/>
      <c r="AO73" s="6"/>
      <c r="AP73" s="6" t="s">
        <v>4145</v>
      </c>
      <c r="AQ73" s="6"/>
      <c r="AR73" s="6" t="s">
        <v>2505</v>
      </c>
      <c r="AS73" s="6"/>
      <c r="AT73" s="24"/>
      <c r="AU73" s="47" t="s">
        <v>2650</v>
      </c>
      <c r="AV73" s="24"/>
      <c r="AW73" s="24"/>
      <c r="AX73" s="6"/>
      <c r="AY73" s="6" t="s">
        <v>2859</v>
      </c>
      <c r="AZ73" s="6" t="s">
        <v>2929</v>
      </c>
      <c r="BB73" s="24" t="s">
        <v>3013</v>
      </c>
      <c r="BC73" s="6"/>
    </row>
    <row r="74" spans="1:55" ht="409.6" x14ac:dyDescent="0.15">
      <c r="A74" s="2">
        <v>12</v>
      </c>
      <c r="B74" s="6" t="s">
        <v>113</v>
      </c>
      <c r="C74" s="6"/>
      <c r="E74" s="6"/>
      <c r="F74" s="24"/>
      <c r="G74" s="24"/>
      <c r="H74" s="6" t="s">
        <v>1300</v>
      </c>
      <c r="I74" s="24"/>
      <c r="J74" s="6" t="s">
        <v>1479</v>
      </c>
      <c r="K74" s="57" t="s">
        <v>1539</v>
      </c>
      <c r="M74"/>
      <c r="O74" s="6"/>
      <c r="P74" s="10"/>
      <c r="Q74" s="13"/>
      <c r="R74" s="24" t="s">
        <v>3959</v>
      </c>
      <c r="S74" s="13"/>
      <c r="T74" s="24"/>
      <c r="U74" s="6" t="s">
        <v>166</v>
      </c>
      <c r="W74" s="46" t="s">
        <v>543</v>
      </c>
      <c r="X74" s="24"/>
      <c r="Y74" s="161"/>
      <c r="Z74" s="149" t="s">
        <v>4016</v>
      </c>
      <c r="AA74" s="24" t="s">
        <v>1882</v>
      </c>
      <c r="AB74" s="6"/>
      <c r="AC74" s="24"/>
      <c r="AE74" s="24"/>
      <c r="AF74" s="6" t="s">
        <v>1990</v>
      </c>
      <c r="AG74" s="6"/>
      <c r="AI74" s="24" t="s">
        <v>2104</v>
      </c>
      <c r="AJ74" s="6"/>
      <c r="AK74"/>
      <c r="AL74" s="24"/>
      <c r="AM74" s="6" t="s">
        <v>2256</v>
      </c>
      <c r="AN74" s="24"/>
      <c r="AO74" s="6" t="s">
        <v>2366</v>
      </c>
      <c r="AP74" s="6"/>
      <c r="AQ74" s="6"/>
      <c r="AR74" s="6"/>
      <c r="AS74" s="6"/>
      <c r="AT74" s="24"/>
      <c r="AU74" s="47" t="s">
        <v>2651</v>
      </c>
      <c r="AV74" s="36" t="s">
        <v>2690</v>
      </c>
      <c r="AW74" s="62" t="s">
        <v>2754</v>
      </c>
      <c r="AX74" s="38"/>
      <c r="AY74" s="6" t="s">
        <v>304</v>
      </c>
      <c r="BB74" s="24"/>
      <c r="BC74" s="6"/>
    </row>
    <row r="75" spans="1:55" ht="409.6" x14ac:dyDescent="0.15">
      <c r="A75" s="2">
        <v>13</v>
      </c>
      <c r="B75" s="6" t="s">
        <v>114</v>
      </c>
      <c r="C75" s="6"/>
      <c r="E75" s="6"/>
      <c r="F75" s="24"/>
      <c r="G75" s="24"/>
      <c r="H75" s="6" t="s">
        <v>1301</v>
      </c>
      <c r="I75" s="24" t="s">
        <v>1397</v>
      </c>
      <c r="J75" s="6" t="s">
        <v>1480</v>
      </c>
      <c r="K75" s="57" t="s">
        <v>1542</v>
      </c>
      <c r="M75" s="67" t="s">
        <v>1646</v>
      </c>
      <c r="O75" s="6"/>
      <c r="P75" s="10" t="s">
        <v>189</v>
      </c>
      <c r="Q75" s="35"/>
      <c r="R75" s="24"/>
      <c r="S75" s="25" t="s">
        <v>3933</v>
      </c>
      <c r="T75" s="24" t="s">
        <v>351</v>
      </c>
      <c r="U75" s="2" t="s">
        <v>3981</v>
      </c>
      <c r="W75" s="46"/>
      <c r="X75" s="24" t="s">
        <v>492</v>
      </c>
      <c r="Y75" s="161" t="s">
        <v>4068</v>
      </c>
      <c r="Z75" s="149" t="s">
        <v>4017</v>
      </c>
      <c r="AA75" s="24"/>
      <c r="AB75" s="6" t="s">
        <v>620</v>
      </c>
      <c r="AC75" s="24"/>
      <c r="AE75" s="24" t="s">
        <v>1945</v>
      </c>
      <c r="AF75" s="6" t="s">
        <v>1991</v>
      </c>
      <c r="AG75" s="6"/>
      <c r="AI75" s="24" t="s">
        <v>2105</v>
      </c>
      <c r="AJ75" s="6"/>
      <c r="AK75" s="6" t="s">
        <v>689</v>
      </c>
      <c r="AL75" s="24"/>
      <c r="AM75" s="6" t="s">
        <v>2257</v>
      </c>
      <c r="AN75" s="24" t="s">
        <v>2301</v>
      </c>
      <c r="AO75" s="6" t="s">
        <v>2367</v>
      </c>
      <c r="AP75" s="6" t="s">
        <v>4146</v>
      </c>
      <c r="AQ75" s="6"/>
      <c r="AR75" s="6" t="s">
        <v>2504</v>
      </c>
      <c r="AS75" s="6"/>
      <c r="AT75" s="24"/>
      <c r="AU75" s="56" t="s">
        <v>2652</v>
      </c>
      <c r="AV75" s="24" t="s">
        <v>2691</v>
      </c>
      <c r="AW75" s="62" t="s">
        <v>2755</v>
      </c>
      <c r="AX75" s="6" t="s">
        <v>2811</v>
      </c>
      <c r="AY75" s="6" t="s">
        <v>2860</v>
      </c>
      <c r="AZ75" s="6" t="s">
        <v>2930</v>
      </c>
      <c r="BB75" s="24" t="s">
        <v>3014</v>
      </c>
      <c r="BC75" s="6"/>
    </row>
    <row r="76" spans="1:55" ht="409.6" x14ac:dyDescent="0.15">
      <c r="A76" s="2">
        <v>14</v>
      </c>
      <c r="B76" s="6" t="s">
        <v>115</v>
      </c>
      <c r="C76" s="6"/>
      <c r="E76" s="6"/>
      <c r="F76" s="24"/>
      <c r="G76" s="24" t="s">
        <v>1175</v>
      </c>
      <c r="H76" s="6" t="s">
        <v>1302</v>
      </c>
      <c r="I76" s="24"/>
      <c r="J76" s="6" t="s">
        <v>1481</v>
      </c>
      <c r="K76" s="6"/>
      <c r="M76"/>
      <c r="N76" s="2" t="s">
        <v>1687</v>
      </c>
      <c r="O76" s="31" t="s">
        <v>1767</v>
      </c>
      <c r="P76" s="10"/>
      <c r="Q76" s="47" t="s">
        <v>808</v>
      </c>
      <c r="R76" s="36" t="s">
        <v>323</v>
      </c>
      <c r="S76" s="24"/>
      <c r="T76" s="24"/>
      <c r="W76" s="46" t="s">
        <v>543</v>
      </c>
      <c r="X76" s="24"/>
      <c r="Y76" s="161"/>
      <c r="Z76" s="149"/>
      <c r="AA76" s="24" t="s">
        <v>1883</v>
      </c>
      <c r="AB76" s="6" t="s">
        <v>621</v>
      </c>
      <c r="AC76" s="24" t="s">
        <v>576</v>
      </c>
      <c r="AE76" s="24"/>
      <c r="AG76" s="6"/>
      <c r="AI76" s="24" t="s">
        <v>2106</v>
      </c>
      <c r="AJ76" s="6" t="s">
        <v>2189</v>
      </c>
      <c r="AL76" s="24" t="s">
        <v>721</v>
      </c>
      <c r="AM76" s="6" t="s">
        <v>2258</v>
      </c>
      <c r="AN76" s="35" t="s">
        <v>2302</v>
      </c>
      <c r="AO76" s="6" t="s">
        <v>2368</v>
      </c>
      <c r="AP76" s="6" t="s">
        <v>4147</v>
      </c>
      <c r="AQ76" s="6"/>
      <c r="AR76" s="6"/>
      <c r="AS76" s="6" t="s">
        <v>2561</v>
      </c>
      <c r="AT76" s="24" t="s">
        <v>2591</v>
      </c>
      <c r="AU76" s="84"/>
      <c r="AV76" s="24"/>
      <c r="AW76" s="62" t="s">
        <v>2756</v>
      </c>
      <c r="AX76" s="38" t="s">
        <v>2812</v>
      </c>
      <c r="AY76" s="6"/>
      <c r="AZ76" s="40" t="s">
        <v>2931</v>
      </c>
      <c r="BB76" s="24"/>
      <c r="BC76" s="6"/>
    </row>
    <row r="77" spans="1:55" ht="409.6" x14ac:dyDescent="0.15">
      <c r="A77" s="2">
        <v>15</v>
      </c>
      <c r="B77" s="6" t="s">
        <v>116</v>
      </c>
      <c r="C77" s="6"/>
      <c r="E77" s="6" t="s">
        <v>1096</v>
      </c>
      <c r="F77" s="24"/>
      <c r="G77" s="24" t="s">
        <v>1176</v>
      </c>
      <c r="H77" s="6" t="s">
        <v>1303</v>
      </c>
      <c r="I77" s="24"/>
      <c r="J77" s="6" t="s">
        <v>1482</v>
      </c>
      <c r="K77" s="6"/>
      <c r="L77" s="2" t="s">
        <v>1602</v>
      </c>
      <c r="M77"/>
      <c r="N77" s="2" t="s">
        <v>1688</v>
      </c>
      <c r="O77" s="6" t="s">
        <v>3909</v>
      </c>
      <c r="P77" s="10"/>
      <c r="Q77" s="47" t="s">
        <v>809</v>
      </c>
      <c r="R77" s="24" t="s">
        <v>3960</v>
      </c>
      <c r="S77" s="24" t="s">
        <v>3934</v>
      </c>
      <c r="T77" s="24"/>
      <c r="V77" s="38" t="s">
        <v>395</v>
      </c>
      <c r="W77" s="6"/>
      <c r="X77" s="24"/>
      <c r="Y77" s="161" t="s">
        <v>4069</v>
      </c>
      <c r="Z77" s="149"/>
      <c r="AA77" s="24" t="s">
        <v>1884</v>
      </c>
      <c r="AB77" s="6" t="s">
        <v>622</v>
      </c>
      <c r="AC77" s="24" t="s">
        <v>577</v>
      </c>
      <c r="AE77" s="24" t="s">
        <v>1946</v>
      </c>
      <c r="AF77" s="6" t="s">
        <v>1992</v>
      </c>
      <c r="AG77" s="6" t="s">
        <v>752</v>
      </c>
      <c r="AI77" s="24" t="s">
        <v>2107</v>
      </c>
      <c r="AJ77" s="6" t="s">
        <v>2190</v>
      </c>
      <c r="AK77" s="2" t="s">
        <v>690</v>
      </c>
      <c r="AL77" s="24"/>
      <c r="AM77" s="6" t="s">
        <v>2258</v>
      </c>
      <c r="AN77" s="24"/>
      <c r="AO77" s="6" t="s">
        <v>2369</v>
      </c>
      <c r="AP77" s="6" t="s">
        <v>4148</v>
      </c>
      <c r="AQ77" s="6"/>
      <c r="AR77" s="6"/>
      <c r="AS77" s="6"/>
      <c r="AT77" s="24" t="s">
        <v>2592</v>
      </c>
      <c r="AU77" s="56" t="s">
        <v>2643</v>
      </c>
      <c r="AV77" s="24"/>
      <c r="AW77" s="62" t="s">
        <v>2757</v>
      </c>
      <c r="AX77" s="6"/>
      <c r="AY77" s="6"/>
      <c r="AZ77" s="6" t="s">
        <v>2932</v>
      </c>
      <c r="BB77" s="24" t="s">
        <v>3015</v>
      </c>
      <c r="BC77" s="6"/>
    </row>
    <row r="78" spans="1:55" ht="409.6" x14ac:dyDescent="0.15">
      <c r="A78" s="2">
        <v>16</v>
      </c>
      <c r="B78" s="6" t="s">
        <v>117</v>
      </c>
      <c r="C78" s="6"/>
      <c r="E78" s="6" t="s">
        <v>1097</v>
      </c>
      <c r="F78" s="24"/>
      <c r="G78" s="24" t="s">
        <v>1177</v>
      </c>
      <c r="H78" s="6" t="s">
        <v>1304</v>
      </c>
      <c r="I78" s="24" t="s">
        <v>1398</v>
      </c>
      <c r="J78" s="6" t="s">
        <v>1483</v>
      </c>
      <c r="K78" s="6"/>
      <c r="M78"/>
      <c r="N78" s="2" t="s">
        <v>1688</v>
      </c>
      <c r="O78" s="6" t="s">
        <v>1768</v>
      </c>
      <c r="P78" s="10"/>
      <c r="Q78" s="56" t="s">
        <v>810</v>
      </c>
      <c r="R78" s="24" t="s">
        <v>3961</v>
      </c>
      <c r="S78" s="24"/>
      <c r="T78" s="24"/>
      <c r="U78" s="6"/>
      <c r="V78" s="38" t="s">
        <v>396</v>
      </c>
      <c r="W78" s="6"/>
      <c r="X78" s="24" t="s">
        <v>493</v>
      </c>
      <c r="Y78" s="161" t="s">
        <v>4070</v>
      </c>
      <c r="Z78" s="149"/>
      <c r="AA78" s="24" t="s">
        <v>1885</v>
      </c>
      <c r="AB78" s="6" t="s">
        <v>623</v>
      </c>
      <c r="AC78" s="24" t="s">
        <v>577</v>
      </c>
      <c r="AE78" s="24"/>
      <c r="AF78" s="6" t="s">
        <v>1993</v>
      </c>
      <c r="AG78" s="6" t="s">
        <v>753</v>
      </c>
      <c r="AI78" s="24" t="s">
        <v>2108</v>
      </c>
      <c r="AJ78" s="6" t="s">
        <v>2191</v>
      </c>
      <c r="AK78" s="2" t="s">
        <v>690</v>
      </c>
      <c r="AL78" s="24" t="s">
        <v>722</v>
      </c>
      <c r="AM78" s="6" t="s">
        <v>2258</v>
      </c>
      <c r="AN78" s="24" t="s">
        <v>2303</v>
      </c>
      <c r="AO78" s="6" t="s">
        <v>2370</v>
      </c>
      <c r="AP78" s="6" t="s">
        <v>4149</v>
      </c>
      <c r="AQ78" s="6"/>
      <c r="AR78" s="6"/>
      <c r="AS78" s="6"/>
      <c r="AT78" s="24" t="s">
        <v>2593</v>
      </c>
      <c r="AU78" s="56" t="s">
        <v>2643</v>
      </c>
      <c r="AV78" s="24"/>
      <c r="AW78" s="62" t="s">
        <v>2758</v>
      </c>
      <c r="AX78" s="6"/>
      <c r="AY78" s="6"/>
      <c r="AZ78" s="40" t="s">
        <v>2933</v>
      </c>
      <c r="BB78" s="25" t="s">
        <v>3016</v>
      </c>
      <c r="BC78" s="6"/>
    </row>
    <row r="79" spans="1:55" ht="409.6" x14ac:dyDescent="0.15">
      <c r="A79" s="2">
        <v>17</v>
      </c>
      <c r="B79" s="6" t="s">
        <v>118</v>
      </c>
      <c r="C79" s="6"/>
      <c r="E79" s="6"/>
      <c r="F79" s="24"/>
      <c r="G79" s="24"/>
      <c r="H79" s="6" t="s">
        <v>1305</v>
      </c>
      <c r="I79" s="24" t="s">
        <v>1399</v>
      </c>
      <c r="J79" s="6" t="s">
        <v>1484</v>
      </c>
      <c r="K79" s="6"/>
      <c r="L79" s="2" t="s">
        <v>1603</v>
      </c>
      <c r="M79"/>
      <c r="N79" s="2" t="s">
        <v>1689</v>
      </c>
      <c r="O79" s="6" t="s">
        <v>1769</v>
      </c>
      <c r="P79" s="10"/>
      <c r="Q79" s="47" t="s">
        <v>811</v>
      </c>
      <c r="R79" s="24" t="s">
        <v>3962</v>
      </c>
      <c r="S79" s="24" t="s">
        <v>3935</v>
      </c>
      <c r="T79" s="24"/>
      <c r="W79" s="6"/>
      <c r="X79" s="24" t="s">
        <v>494</v>
      </c>
      <c r="Y79" s="161" t="s">
        <v>4071</v>
      </c>
      <c r="Z79" s="149"/>
      <c r="AA79" s="24" t="s">
        <v>1886</v>
      </c>
      <c r="AB79" s="6"/>
      <c r="AC79" s="24"/>
      <c r="AE79" s="24" t="s">
        <v>1946</v>
      </c>
      <c r="AG79" s="6" t="s">
        <v>754</v>
      </c>
      <c r="AH79" s="6" t="s">
        <v>3993</v>
      </c>
      <c r="AI79" s="24" t="s">
        <v>2109</v>
      </c>
      <c r="AJ79" s="6"/>
      <c r="AK79" s="6" t="s">
        <v>691</v>
      </c>
      <c r="AL79" s="24"/>
      <c r="AM79" s="6" t="s">
        <v>2259</v>
      </c>
      <c r="AN79" s="24" t="s">
        <v>2304</v>
      </c>
      <c r="AO79" s="6"/>
      <c r="AP79" s="6"/>
      <c r="AQ79" s="6"/>
      <c r="AR79" s="6"/>
      <c r="AS79" s="6" t="s">
        <v>2562</v>
      </c>
      <c r="AT79" s="24"/>
      <c r="AU79" s="84"/>
      <c r="AV79" s="35" t="s">
        <v>2692</v>
      </c>
      <c r="AW79" s="2" t="s">
        <v>2759</v>
      </c>
      <c r="AX79" s="6"/>
      <c r="AY79" s="6" t="s">
        <v>2861</v>
      </c>
      <c r="AZ79" s="40" t="s">
        <v>2934</v>
      </c>
      <c r="BB79" s="24" t="s">
        <v>3017</v>
      </c>
      <c r="BC79" s="6"/>
    </row>
    <row r="80" spans="1:55" ht="112" x14ac:dyDescent="0.15">
      <c r="A80" s="3" t="s">
        <v>119</v>
      </c>
      <c r="B80" s="6"/>
      <c r="C80" s="6"/>
      <c r="E80" s="6"/>
      <c r="F80" s="24"/>
      <c r="G80" s="24"/>
      <c r="H80" s="6"/>
      <c r="I80" s="24"/>
      <c r="J80" s="6"/>
      <c r="K80" s="6"/>
      <c r="M80"/>
      <c r="O80" s="6"/>
      <c r="P80" s="10"/>
      <c r="Q80" s="13"/>
      <c r="R80" s="24"/>
      <c r="S80" s="24"/>
      <c r="T80" s="24" t="s">
        <v>352</v>
      </c>
      <c r="W80" s="6"/>
      <c r="X80" s="24"/>
      <c r="Y80" s="161"/>
      <c r="Z80" s="149"/>
      <c r="AA80" s="24"/>
      <c r="AB80"/>
      <c r="AC80" s="24"/>
      <c r="AE80" s="24"/>
      <c r="AG80" s="6"/>
      <c r="AI80" s="24"/>
      <c r="AJ80" s="6"/>
      <c r="AK80"/>
      <c r="AL80" s="24"/>
      <c r="AN80" s="24"/>
      <c r="AO80" s="6"/>
      <c r="AP80" s="6"/>
      <c r="AQ80" s="6"/>
      <c r="AR80" s="6"/>
      <c r="AS80" s="6"/>
      <c r="AT80" s="24"/>
      <c r="AU80" s="84"/>
      <c r="AV80" s="114"/>
      <c r="AW80" s="24"/>
      <c r="AY80" s="6"/>
      <c r="BB80" s="24"/>
      <c r="BC80" s="6"/>
    </row>
    <row r="81" spans="1:55" ht="409.6" x14ac:dyDescent="0.15">
      <c r="A81" s="2">
        <v>18</v>
      </c>
      <c r="B81" s="6" t="s">
        <v>103</v>
      </c>
      <c r="C81" s="6"/>
      <c r="D81" s="6" t="s">
        <v>1134</v>
      </c>
      <c r="E81" s="6" t="s">
        <v>1098</v>
      </c>
      <c r="F81" s="24"/>
      <c r="G81" s="24"/>
      <c r="H81" s="6" t="s">
        <v>1306</v>
      </c>
      <c r="I81" s="24" t="s">
        <v>1400</v>
      </c>
      <c r="J81" s="6" t="s">
        <v>1485</v>
      </c>
      <c r="K81" s="57" t="s">
        <v>1539</v>
      </c>
      <c r="L81" s="2" t="s">
        <v>1604</v>
      </c>
      <c r="M81"/>
      <c r="N81" s="2" t="s">
        <v>1690</v>
      </c>
      <c r="O81" s="6" t="s">
        <v>1770</v>
      </c>
      <c r="P81" s="22" t="s">
        <v>207</v>
      </c>
      <c r="Q81" s="47" t="s">
        <v>812</v>
      </c>
      <c r="R81" s="24"/>
      <c r="S81" s="25" t="s">
        <v>3936</v>
      </c>
      <c r="T81" s="24"/>
      <c r="V81" s="38" t="s">
        <v>397</v>
      </c>
      <c r="W81" s="46" t="s">
        <v>544</v>
      </c>
      <c r="X81" s="24" t="s">
        <v>495</v>
      </c>
      <c r="Y81" s="161" t="s">
        <v>4072</v>
      </c>
      <c r="Z81" s="157" t="s">
        <v>4018</v>
      </c>
      <c r="AA81" s="24" t="s">
        <v>1887</v>
      </c>
      <c r="AB81" s="6" t="s">
        <v>624</v>
      </c>
      <c r="AC81" s="48" t="s">
        <v>578</v>
      </c>
      <c r="AD81" s="6" t="s">
        <v>653</v>
      </c>
      <c r="AE81" s="24" t="s">
        <v>1947</v>
      </c>
      <c r="AG81" s="6" t="s">
        <v>755</v>
      </c>
      <c r="AH81" s="6" t="s">
        <v>2061</v>
      </c>
      <c r="AI81" s="24" t="s">
        <v>2110</v>
      </c>
      <c r="AJ81" s="6" t="s">
        <v>2192</v>
      </c>
      <c r="AK81" s="6" t="s">
        <v>692</v>
      </c>
      <c r="AL81" s="24"/>
      <c r="AM81" s="6" t="s">
        <v>2260</v>
      </c>
      <c r="AN81" s="24"/>
      <c r="AO81" s="6" t="s">
        <v>2371</v>
      </c>
      <c r="AP81" s="6" t="s">
        <v>2424</v>
      </c>
      <c r="AQ81" s="6" t="s">
        <v>2470</v>
      </c>
      <c r="AR81" s="6" t="s">
        <v>2506</v>
      </c>
      <c r="AS81" s="6" t="s">
        <v>2563</v>
      </c>
      <c r="AT81" s="24" t="s">
        <v>2594</v>
      </c>
      <c r="AU81" s="47" t="s">
        <v>2653</v>
      </c>
      <c r="AV81" s="24" t="s">
        <v>2693</v>
      </c>
      <c r="AW81" s="116" t="s">
        <v>2760</v>
      </c>
      <c r="AX81" s="2" t="s">
        <v>2814</v>
      </c>
      <c r="AY81" s="6" t="s">
        <v>2862</v>
      </c>
      <c r="AZ81" s="40" t="s">
        <v>2935</v>
      </c>
      <c r="BA81" s="6" t="s">
        <v>3077</v>
      </c>
      <c r="BB81" s="25" t="s">
        <v>3018</v>
      </c>
      <c r="BC81" s="6"/>
    </row>
    <row r="82" spans="1:55" ht="409.6" x14ac:dyDescent="0.15">
      <c r="A82" s="2">
        <v>19</v>
      </c>
      <c r="B82" s="6" t="s">
        <v>121</v>
      </c>
      <c r="C82" s="6"/>
      <c r="D82" s="6" t="s">
        <v>1135</v>
      </c>
      <c r="E82" s="6" t="s">
        <v>1099</v>
      </c>
      <c r="F82" s="24" t="s">
        <v>1220</v>
      </c>
      <c r="G82" s="24"/>
      <c r="H82" s="6" t="s">
        <v>1307</v>
      </c>
      <c r="I82" s="24"/>
      <c r="J82" s="6" t="s">
        <v>1486</v>
      </c>
      <c r="K82" s="57" t="s">
        <v>1539</v>
      </c>
      <c r="L82" s="2" t="s">
        <v>1605</v>
      </c>
      <c r="M82" s="67" t="s">
        <v>1647</v>
      </c>
      <c r="N82" s="2" t="s">
        <v>1691</v>
      </c>
      <c r="O82" s="6" t="s">
        <v>1771</v>
      </c>
      <c r="P82" s="18" t="s">
        <v>188</v>
      </c>
      <c r="Q82" s="56" t="s">
        <v>813</v>
      </c>
      <c r="R82" s="24" t="s">
        <v>3963</v>
      </c>
      <c r="S82" s="24" t="s">
        <v>3937</v>
      </c>
      <c r="T82" s="24"/>
      <c r="U82" s="57" t="s">
        <v>845</v>
      </c>
      <c r="V82" s="38" t="s">
        <v>398</v>
      </c>
      <c r="W82" s="46" t="s">
        <v>545</v>
      </c>
      <c r="X82" s="24" t="s">
        <v>496</v>
      </c>
      <c r="Y82" s="161" t="s">
        <v>4073</v>
      </c>
      <c r="Z82" s="149" t="s">
        <v>877</v>
      </c>
      <c r="AA82" s="24" t="s">
        <v>1888</v>
      </c>
      <c r="AB82" s="6" t="s">
        <v>625</v>
      </c>
      <c r="AC82" s="24" t="s">
        <v>579</v>
      </c>
      <c r="AE82" s="24" t="s">
        <v>1948</v>
      </c>
      <c r="AF82" s="6" t="s">
        <v>1994</v>
      </c>
      <c r="AG82" s="6"/>
      <c r="AH82" s="6" t="s">
        <v>3994</v>
      </c>
      <c r="AI82" s="24" t="s">
        <v>2111</v>
      </c>
      <c r="AJ82" s="6"/>
      <c r="AK82" s="6" t="s">
        <v>693</v>
      </c>
      <c r="AL82" s="24"/>
      <c r="AM82" s="6" t="s">
        <v>2261</v>
      </c>
      <c r="AN82" s="24" t="s">
        <v>2305</v>
      </c>
      <c r="AO82" s="6" t="s">
        <v>4115</v>
      </c>
      <c r="AP82" s="6" t="s">
        <v>2425</v>
      </c>
      <c r="AQ82" s="6"/>
      <c r="AR82" s="6" t="s">
        <v>2507</v>
      </c>
      <c r="AS82" s="22" t="s">
        <v>2564</v>
      </c>
      <c r="AT82" s="24"/>
      <c r="AU82" s="56" t="s">
        <v>2654</v>
      </c>
      <c r="AV82" s="24" t="s">
        <v>2694</v>
      </c>
      <c r="AW82" s="62" t="s">
        <v>2761</v>
      </c>
      <c r="AX82" s="38" t="s">
        <v>2813</v>
      </c>
      <c r="AY82" s="6"/>
      <c r="AZ82" s="6" t="s">
        <v>2936</v>
      </c>
      <c r="BB82" s="25" t="s">
        <v>3019</v>
      </c>
      <c r="BC82" s="6" t="s">
        <v>3116</v>
      </c>
    </row>
    <row r="83" spans="1:55" ht="409.6" x14ac:dyDescent="0.15">
      <c r="A83" s="2">
        <v>20</v>
      </c>
      <c r="B83" s="6" t="s">
        <v>122</v>
      </c>
      <c r="C83" s="6"/>
      <c r="E83" s="6"/>
      <c r="F83" s="24"/>
      <c r="G83" s="24"/>
      <c r="H83" s="6" t="s">
        <v>1308</v>
      </c>
      <c r="I83" s="24"/>
      <c r="J83" s="6" t="s">
        <v>3159</v>
      </c>
      <c r="K83" s="57" t="s">
        <v>1539</v>
      </c>
      <c r="L83" s="2" t="s">
        <v>1606</v>
      </c>
      <c r="M83"/>
      <c r="N83" s="2" t="s">
        <v>1692</v>
      </c>
      <c r="O83" s="6" t="s">
        <v>1772</v>
      </c>
      <c r="P83" s="10"/>
      <c r="Q83" s="47" t="s">
        <v>814</v>
      </c>
      <c r="R83" s="24" t="s">
        <v>3964</v>
      </c>
      <c r="S83" s="13"/>
      <c r="T83" s="24"/>
      <c r="U83" s="6"/>
      <c r="W83" s="6"/>
      <c r="X83" s="24" t="s">
        <v>497</v>
      </c>
      <c r="Y83" s="161" t="s">
        <v>4074</v>
      </c>
      <c r="Z83" s="149" t="s">
        <v>4019</v>
      </c>
      <c r="AA83" s="24" t="s">
        <v>1889</v>
      </c>
      <c r="AB83" s="6"/>
      <c r="AC83" s="24"/>
      <c r="AE83" s="24"/>
      <c r="AG83" s="6"/>
      <c r="AH83" s="6" t="s">
        <v>3995</v>
      </c>
      <c r="AI83" s="24" t="s">
        <v>2112</v>
      </c>
      <c r="AJ83" s="6" t="s">
        <v>2193</v>
      </c>
      <c r="AL83" s="24"/>
      <c r="AM83" s="6"/>
      <c r="AN83" s="24"/>
      <c r="AO83" s="6" t="s">
        <v>2372</v>
      </c>
      <c r="AP83" s="6" t="s">
        <v>4150</v>
      </c>
      <c r="AQ83" s="6"/>
      <c r="AR83" s="6" t="s">
        <v>2508</v>
      </c>
      <c r="AS83" s="6"/>
      <c r="AT83" s="24"/>
      <c r="AU83" s="47" t="s">
        <v>2655</v>
      </c>
      <c r="AV83" s="24"/>
      <c r="AW83" s="62" t="s">
        <v>2762</v>
      </c>
      <c r="AX83" s="6"/>
      <c r="AY83" s="6" t="s">
        <v>2863</v>
      </c>
      <c r="AZ83" s="40" t="s">
        <v>2937</v>
      </c>
      <c r="BB83" s="24" t="s">
        <v>3020</v>
      </c>
      <c r="BC83" s="6"/>
    </row>
    <row r="84" spans="1:55" ht="409.6" x14ac:dyDescent="0.15">
      <c r="A84" s="2">
        <v>21</v>
      </c>
      <c r="B84" s="6" t="s">
        <v>123</v>
      </c>
      <c r="C84" s="6"/>
      <c r="E84" s="6"/>
      <c r="F84" s="24"/>
      <c r="G84" s="24"/>
      <c r="H84" s="6" t="s">
        <v>1309</v>
      </c>
      <c r="I84" s="24"/>
      <c r="J84" s="6" t="s">
        <v>1487</v>
      </c>
      <c r="K84" s="57" t="s">
        <v>1539</v>
      </c>
      <c r="L84" s="2" t="s">
        <v>1607</v>
      </c>
      <c r="M84"/>
      <c r="N84" s="2" t="s">
        <v>1692</v>
      </c>
      <c r="O84" s="31" t="s">
        <v>1773</v>
      </c>
      <c r="P84" s="10"/>
      <c r="Q84" s="47" t="s">
        <v>815</v>
      </c>
      <c r="R84" s="24"/>
      <c r="S84" s="24" t="s">
        <v>3938</v>
      </c>
      <c r="T84" s="24"/>
      <c r="U84" s="6"/>
      <c r="W84" s="6"/>
      <c r="X84" s="24" t="s">
        <v>498</v>
      </c>
      <c r="Y84" s="161"/>
      <c r="Z84" s="149" t="s">
        <v>4020</v>
      </c>
      <c r="AA84" s="24" t="s">
        <v>1890</v>
      </c>
      <c r="AB84" s="6"/>
      <c r="AC84" s="24"/>
      <c r="AE84" s="24"/>
      <c r="AG84" s="6"/>
      <c r="AH84" s="6" t="s">
        <v>3996</v>
      </c>
      <c r="AI84" s="24" t="s">
        <v>2113</v>
      </c>
      <c r="AJ84" s="6"/>
      <c r="AK84" s="6" t="s">
        <v>694</v>
      </c>
      <c r="AL84" s="24"/>
      <c r="AM84" s="6" t="s">
        <v>2262</v>
      </c>
      <c r="AN84" s="24"/>
      <c r="AO84" s="6" t="s">
        <v>2373</v>
      </c>
      <c r="AP84" s="6"/>
      <c r="AQ84" s="6"/>
      <c r="AR84" s="6" t="s">
        <v>2508</v>
      </c>
      <c r="AS84" s="6"/>
      <c r="AT84" s="24"/>
      <c r="AU84" s="40" t="s">
        <v>2656</v>
      </c>
      <c r="AV84" s="35" t="s">
        <v>2695</v>
      </c>
      <c r="AW84" s="24"/>
      <c r="AX84" s="38"/>
      <c r="AY84" s="6"/>
      <c r="AZ84" s="40" t="s">
        <v>2938</v>
      </c>
      <c r="BA84" s="6" t="s">
        <v>3078</v>
      </c>
      <c r="BB84" s="24" t="s">
        <v>3021</v>
      </c>
      <c r="BC84" s="6"/>
    </row>
    <row r="85" spans="1:55" ht="358" x14ac:dyDescent="0.15">
      <c r="A85" s="2">
        <v>22</v>
      </c>
      <c r="B85" s="6" t="s">
        <v>124</v>
      </c>
      <c r="C85" s="6"/>
      <c r="E85" s="6"/>
      <c r="F85" s="24"/>
      <c r="G85" s="24"/>
      <c r="H85" s="6"/>
      <c r="I85" s="24"/>
      <c r="J85" s="6" t="s">
        <v>1488</v>
      </c>
      <c r="K85" s="57" t="s">
        <v>1539</v>
      </c>
      <c r="M85"/>
      <c r="O85" s="6"/>
      <c r="P85" s="10"/>
      <c r="Q85" s="13"/>
      <c r="R85" s="24"/>
      <c r="S85" s="13"/>
      <c r="T85" s="24"/>
      <c r="U85" s="6"/>
      <c r="W85" s="6"/>
      <c r="X85" s="24" t="s">
        <v>499</v>
      </c>
      <c r="Y85" s="161"/>
      <c r="Z85" s="149"/>
      <c r="AA85" s="24"/>
      <c r="AB85" s="6"/>
      <c r="AC85" s="24"/>
      <c r="AE85" s="24" t="s">
        <v>1949</v>
      </c>
      <c r="AG85" s="6"/>
      <c r="AI85" s="24" t="s">
        <v>2114</v>
      </c>
      <c r="AJ85" s="6" t="s">
        <v>2194</v>
      </c>
      <c r="AL85" s="24" t="s">
        <v>723</v>
      </c>
      <c r="AM85" s="6"/>
      <c r="AN85" s="24"/>
      <c r="AO85" s="6"/>
      <c r="AP85" s="6"/>
      <c r="AQ85" s="6"/>
      <c r="AR85" s="6"/>
      <c r="AS85" s="6"/>
      <c r="AT85" s="24"/>
      <c r="AU85" s="84"/>
      <c r="AV85"/>
      <c r="AW85" s="24"/>
      <c r="AX85" s="6"/>
      <c r="AY85" s="6"/>
      <c r="AZ85" s="6" t="s">
        <v>2939</v>
      </c>
      <c r="BB85" s="24"/>
      <c r="BC85" s="6"/>
    </row>
    <row r="86" spans="1:55" ht="409.6" x14ac:dyDescent="0.2">
      <c r="A86" s="2">
        <v>23</v>
      </c>
      <c r="B86" s="6" t="s">
        <v>125</v>
      </c>
      <c r="C86" s="6"/>
      <c r="E86" s="6"/>
      <c r="F86" s="24"/>
      <c r="G86" s="24" t="s">
        <v>1178</v>
      </c>
      <c r="H86" s="6" t="s">
        <v>1310</v>
      </c>
      <c r="I86" s="24" t="s">
        <v>1401</v>
      </c>
      <c r="J86" s="6" t="s">
        <v>1489</v>
      </c>
      <c r="K86" s="57" t="s">
        <v>1542</v>
      </c>
      <c r="L86" s="2" t="s">
        <v>1608</v>
      </c>
      <c r="M86" s="67" t="s">
        <v>1648</v>
      </c>
      <c r="N86" s="2" t="s">
        <v>1693</v>
      </c>
      <c r="O86" s="6" t="s">
        <v>1774</v>
      </c>
      <c r="P86" s="10" t="s">
        <v>190</v>
      </c>
      <c r="Q86" s="47" t="s">
        <v>816</v>
      </c>
      <c r="R86" s="24"/>
      <c r="S86" s="24" t="s">
        <v>3939</v>
      </c>
      <c r="T86" s="24" t="s">
        <v>353</v>
      </c>
      <c r="U86" s="38" t="s">
        <v>846</v>
      </c>
      <c r="W86" s="6" t="s">
        <v>546</v>
      </c>
      <c r="X86" s="24" t="s">
        <v>500</v>
      </c>
      <c r="Y86" s="161" t="s">
        <v>4075</v>
      </c>
      <c r="Z86" s="149" t="s">
        <v>878</v>
      </c>
      <c r="AA86" s="24" t="s">
        <v>1891</v>
      </c>
      <c r="AB86" s="6" t="s">
        <v>626</v>
      </c>
      <c r="AC86" s="24"/>
      <c r="AE86" s="24" t="s">
        <v>1950</v>
      </c>
      <c r="AG86" s="6"/>
      <c r="AH86" s="6" t="s">
        <v>3997</v>
      </c>
      <c r="AI86" s="24" t="s">
        <v>2115</v>
      </c>
      <c r="AJ86" s="6"/>
      <c r="AK86" s="6" t="s">
        <v>695</v>
      </c>
      <c r="AL86" s="24" t="s">
        <v>724</v>
      </c>
      <c r="AM86" s="6" t="s">
        <v>2263</v>
      </c>
      <c r="AN86" s="79" t="s">
        <v>2306</v>
      </c>
      <c r="AO86" s="6" t="s">
        <v>2374</v>
      </c>
      <c r="AP86" s="6" t="s">
        <v>2426</v>
      </c>
      <c r="AQ86" s="6" t="s">
        <v>2471</v>
      </c>
      <c r="AR86" s="6" t="s">
        <v>2509</v>
      </c>
      <c r="AS86" s="6"/>
      <c r="AT86" s="24"/>
      <c r="AU86" s="82" t="s">
        <v>2653</v>
      </c>
      <c r="AV86" s="35" t="s">
        <v>2696</v>
      </c>
      <c r="AW86" s="2" t="s">
        <v>2760</v>
      </c>
      <c r="AX86" s="6"/>
      <c r="AY86" s="6"/>
      <c r="AZ86" s="40" t="s">
        <v>2940</v>
      </c>
      <c r="BB86" s="24" t="s">
        <v>3022</v>
      </c>
      <c r="BC86" s="6" t="s">
        <v>3117</v>
      </c>
    </row>
    <row r="87" spans="1:55" ht="409.6" x14ac:dyDescent="0.15">
      <c r="A87" s="2">
        <v>24</v>
      </c>
      <c r="B87" s="6" t="s">
        <v>126</v>
      </c>
      <c r="C87" s="6"/>
      <c r="E87" s="6"/>
      <c r="F87" s="24"/>
      <c r="G87" s="24"/>
      <c r="H87" s="6" t="s">
        <v>1311</v>
      </c>
      <c r="I87" s="24" t="s">
        <v>1402</v>
      </c>
      <c r="J87" s="6"/>
      <c r="K87" s="6"/>
      <c r="L87" s="2" t="s">
        <v>1609</v>
      </c>
      <c r="M87"/>
      <c r="N87" s="2" t="s">
        <v>1694</v>
      </c>
      <c r="O87" s="6" t="s">
        <v>1775</v>
      </c>
      <c r="P87" s="10" t="s">
        <v>191</v>
      </c>
      <c r="Q87" s="13"/>
      <c r="R87" s="24"/>
      <c r="S87" s="24" t="s">
        <v>3940</v>
      </c>
      <c r="T87" s="24"/>
      <c r="V87" s="38" t="s">
        <v>399</v>
      </c>
      <c r="W87" s="46" t="s">
        <v>547</v>
      </c>
      <c r="X87" s="24" t="s">
        <v>501</v>
      </c>
      <c r="Y87" s="161" t="s">
        <v>4076</v>
      </c>
      <c r="Z87" s="149"/>
      <c r="AA87" s="24" t="s">
        <v>1892</v>
      </c>
      <c r="AB87" s="6"/>
      <c r="AC87" s="24"/>
      <c r="AD87" s="6" t="s">
        <v>654</v>
      </c>
      <c r="AE87" s="24" t="s">
        <v>1951</v>
      </c>
      <c r="AG87" s="6" t="s">
        <v>756</v>
      </c>
      <c r="AH87" s="6" t="s">
        <v>2062</v>
      </c>
      <c r="AI87" s="24" t="s">
        <v>2116</v>
      </c>
      <c r="AJ87" s="6" t="s">
        <v>2195</v>
      </c>
      <c r="AK87" s="6" t="s">
        <v>696</v>
      </c>
      <c r="AL87" s="24"/>
      <c r="AM87" s="6"/>
      <c r="AN87" s="24"/>
      <c r="AO87" s="6" t="s">
        <v>2375</v>
      </c>
      <c r="AP87" s="6" t="s">
        <v>2427</v>
      </c>
      <c r="AQ87" s="6" t="s">
        <v>2472</v>
      </c>
      <c r="AR87" s="6" t="s">
        <v>2510</v>
      </c>
      <c r="AS87" s="6"/>
      <c r="AT87" s="24"/>
      <c r="AU87" s="56" t="s">
        <v>2657</v>
      </c>
      <c r="AV87" s="114"/>
      <c r="AW87" s="24"/>
      <c r="AY87" s="6" t="s">
        <v>2864</v>
      </c>
      <c r="AZ87" s="40" t="s">
        <v>2941</v>
      </c>
      <c r="BA87" s="6" t="s">
        <v>3079</v>
      </c>
      <c r="BB87" s="25" t="s">
        <v>3023</v>
      </c>
      <c r="BC87" s="6"/>
    </row>
    <row r="88" spans="1:55" ht="56" x14ac:dyDescent="0.15">
      <c r="A88" s="3" t="s">
        <v>82</v>
      </c>
      <c r="B88" s="6"/>
      <c r="C88" s="6"/>
      <c r="E88" s="6"/>
      <c r="F88" s="24"/>
      <c r="G88" s="24"/>
      <c r="H88" s="6"/>
      <c r="I88" s="24"/>
      <c r="J88" s="6"/>
      <c r="K88" s="6"/>
      <c r="M88"/>
      <c r="O88" s="6"/>
      <c r="P88" s="10"/>
      <c r="Q88" s="13"/>
      <c r="R88" s="24"/>
      <c r="S88" s="24"/>
      <c r="T88" s="24"/>
      <c r="W88" s="6"/>
      <c r="X88" s="24"/>
      <c r="Y88" s="161"/>
      <c r="Z88" s="149"/>
      <c r="AA88" s="24"/>
      <c r="AB88"/>
      <c r="AC88" s="24"/>
      <c r="AE88" s="24"/>
      <c r="AG88" s="6"/>
      <c r="AI88" s="24"/>
      <c r="AJ88" s="6"/>
      <c r="AK88"/>
      <c r="AL88" s="24"/>
      <c r="AN88" s="24"/>
      <c r="AO88" s="6"/>
      <c r="AP88" s="6"/>
      <c r="AQ88" s="6"/>
      <c r="AR88" s="6"/>
      <c r="AS88" s="6"/>
      <c r="AT88" s="24"/>
      <c r="AU88" s="84"/>
      <c r="AV88" s="24"/>
      <c r="AW88" s="24"/>
      <c r="AY88" s="6"/>
      <c r="BB88" s="24"/>
      <c r="BC88" s="6"/>
    </row>
    <row r="89" spans="1:55" ht="409.6" x14ac:dyDescent="0.15">
      <c r="A89" s="2">
        <v>25</v>
      </c>
      <c r="B89" s="6" t="s">
        <v>127</v>
      </c>
      <c r="C89" s="6"/>
      <c r="E89" s="6"/>
      <c r="F89" s="24"/>
      <c r="G89" s="24"/>
      <c r="H89" s="6" t="s">
        <v>1312</v>
      </c>
      <c r="I89" s="24" t="s">
        <v>1403</v>
      </c>
      <c r="J89" s="6" t="s">
        <v>1490</v>
      </c>
      <c r="K89" s="57" t="s">
        <v>1539</v>
      </c>
      <c r="M89"/>
      <c r="N89" s="2" t="s">
        <v>1692</v>
      </c>
      <c r="O89" s="6" t="s">
        <v>1776</v>
      </c>
      <c r="P89" s="10"/>
      <c r="Q89" s="56" t="s">
        <v>810</v>
      </c>
      <c r="R89" s="24" t="s">
        <v>3965</v>
      </c>
      <c r="S89" s="24"/>
      <c r="T89" s="24"/>
      <c r="V89" s="38" t="s">
        <v>400</v>
      </c>
      <c r="W89" s="6" t="s">
        <v>548</v>
      </c>
      <c r="X89" s="24" t="s">
        <v>502</v>
      </c>
      <c r="Y89" s="161" t="s">
        <v>4077</v>
      </c>
      <c r="Z89" s="149"/>
      <c r="AA89" s="24" t="s">
        <v>1893</v>
      </c>
      <c r="AB89" s="6"/>
      <c r="AC89" s="24"/>
      <c r="AE89" s="24"/>
      <c r="AF89" s="6" t="s">
        <v>1995</v>
      </c>
      <c r="AG89" s="6"/>
      <c r="AH89" s="6" t="s">
        <v>3998</v>
      </c>
      <c r="AI89" s="24" t="s">
        <v>2117</v>
      </c>
      <c r="AJ89" s="6" t="s">
        <v>2196</v>
      </c>
      <c r="AL89" s="24"/>
      <c r="AM89" s="6"/>
      <c r="AN89" s="24"/>
      <c r="AO89" s="6" t="s">
        <v>2376</v>
      </c>
      <c r="AP89" s="6" t="s">
        <v>4151</v>
      </c>
      <c r="AQ89" s="6"/>
      <c r="AR89" s="6"/>
      <c r="AS89" s="6"/>
      <c r="AT89" s="24" t="s">
        <v>2595</v>
      </c>
      <c r="AU89" s="84"/>
      <c r="AV89" s="94" t="s">
        <v>2697</v>
      </c>
      <c r="AW89" s="62"/>
      <c r="AX89" s="6"/>
      <c r="AY89" s="6" t="s">
        <v>2865</v>
      </c>
      <c r="AZ89" s="6" t="s">
        <v>2942</v>
      </c>
      <c r="BB89" s="24" t="s">
        <v>3024</v>
      </c>
      <c r="BC89" s="6"/>
    </row>
    <row r="90" spans="1:55" ht="409.6" x14ac:dyDescent="0.15">
      <c r="A90" s="2">
        <v>26</v>
      </c>
      <c r="B90" s="6" t="s">
        <v>111</v>
      </c>
      <c r="C90" s="6"/>
      <c r="E90" s="6"/>
      <c r="F90" s="24"/>
      <c r="G90" s="24"/>
      <c r="H90" s="6"/>
      <c r="I90" s="24"/>
      <c r="J90" s="6"/>
      <c r="K90" s="6"/>
      <c r="M90"/>
      <c r="O90" s="6"/>
      <c r="P90" s="10"/>
      <c r="Q90" s="13"/>
      <c r="R90" s="24"/>
      <c r="S90" s="24"/>
      <c r="T90" s="24"/>
      <c r="W90" s="6"/>
      <c r="X90" s="24"/>
      <c r="Y90" s="161"/>
      <c r="Z90" s="149" t="s">
        <v>4021</v>
      </c>
      <c r="AA90" s="24"/>
      <c r="AB90" s="6"/>
      <c r="AC90" s="24"/>
      <c r="AE90" s="24"/>
      <c r="AG90" s="6"/>
      <c r="AI90" s="24" t="s">
        <v>2118</v>
      </c>
      <c r="AJ90" s="6"/>
      <c r="AL90" s="24"/>
      <c r="AM90" s="6"/>
      <c r="AN90" s="24"/>
      <c r="AO90" s="6"/>
      <c r="AP90" s="6" t="s">
        <v>2428</v>
      </c>
      <c r="AQ90" s="6"/>
      <c r="AR90" s="6"/>
      <c r="AS90" s="6"/>
      <c r="AT90" s="24"/>
      <c r="AU90" s="84"/>
      <c r="AV90" s="114"/>
      <c r="AW90" s="62" t="s">
        <v>2763</v>
      </c>
      <c r="AX90" s="6"/>
      <c r="AY90" s="6"/>
      <c r="BB90" s="24"/>
      <c r="BC90" s="6"/>
    </row>
    <row r="91" spans="1:55" ht="98" x14ac:dyDescent="0.15">
      <c r="A91" s="2">
        <v>27</v>
      </c>
      <c r="B91" s="6" t="s">
        <v>130</v>
      </c>
      <c r="C91" s="6"/>
      <c r="E91" s="6"/>
      <c r="F91" s="24"/>
      <c r="G91" s="24"/>
      <c r="H91" s="6"/>
      <c r="I91" s="24"/>
      <c r="J91" s="6"/>
      <c r="K91" s="6"/>
      <c r="M91"/>
      <c r="O91" s="6"/>
      <c r="P91" s="10"/>
      <c r="Q91" s="13"/>
      <c r="R91" s="24"/>
      <c r="S91" s="24"/>
      <c r="T91" s="24"/>
      <c r="W91" s="6"/>
      <c r="X91" s="24"/>
      <c r="Y91" s="161"/>
      <c r="Z91" s="149"/>
      <c r="AA91" s="24"/>
      <c r="AB91" s="6"/>
      <c r="AC91" s="24"/>
      <c r="AE91" s="24"/>
      <c r="AG91" s="6"/>
      <c r="AI91" s="24"/>
      <c r="AJ91" s="6"/>
      <c r="AK91" s="6"/>
      <c r="AL91" s="24"/>
      <c r="AM91" s="6"/>
      <c r="AN91" s="24"/>
      <c r="AO91" s="6"/>
      <c r="AP91" s="6"/>
      <c r="AQ91" s="6"/>
      <c r="AR91" s="6"/>
      <c r="AS91" s="6"/>
      <c r="AT91" s="24"/>
      <c r="AU91" s="84"/>
      <c r="AV91" s="24"/>
      <c r="AW91" s="24"/>
      <c r="AX91" s="6"/>
      <c r="AY91" s="6"/>
      <c r="BB91" s="24"/>
      <c r="BC91" s="6"/>
    </row>
    <row r="92" spans="1:55" ht="409.6" x14ac:dyDescent="0.15">
      <c r="A92" s="2">
        <v>28</v>
      </c>
      <c r="B92" s="6" t="s">
        <v>131</v>
      </c>
      <c r="C92" s="6"/>
      <c r="E92" s="6"/>
      <c r="F92" s="24"/>
      <c r="G92" s="24"/>
      <c r="H92" s="6"/>
      <c r="I92" s="24" t="s">
        <v>1404</v>
      </c>
      <c r="J92" s="6" t="s">
        <v>1491</v>
      </c>
      <c r="K92" s="6"/>
      <c r="M92"/>
      <c r="O92" s="6" t="s">
        <v>1777</v>
      </c>
      <c r="P92" s="10"/>
      <c r="Q92" s="13"/>
      <c r="R92" s="24"/>
      <c r="S92" s="24"/>
      <c r="T92" s="24"/>
      <c r="W92" s="6"/>
      <c r="X92" s="24" t="s">
        <v>503</v>
      </c>
      <c r="Y92" s="161" t="s">
        <v>4078</v>
      </c>
      <c r="Z92" s="149"/>
      <c r="AA92" s="24" t="s">
        <v>1894</v>
      </c>
      <c r="AB92" s="6"/>
      <c r="AC92" s="24"/>
      <c r="AE92" s="24"/>
      <c r="AG92" s="6" t="s">
        <v>757</v>
      </c>
      <c r="AI92" s="24" t="s">
        <v>2119</v>
      </c>
      <c r="AJ92" s="6"/>
      <c r="AL92" s="24"/>
      <c r="AM92" s="6"/>
      <c r="AN92" s="24"/>
      <c r="AO92" s="6"/>
      <c r="AP92" s="6" t="s">
        <v>4152</v>
      </c>
      <c r="AQ92" s="6"/>
      <c r="AR92" s="6"/>
      <c r="AS92" s="6"/>
      <c r="AT92" s="24"/>
      <c r="AU92" s="84"/>
      <c r="AV92" s="24"/>
      <c r="AW92" s="62" t="s">
        <v>2764</v>
      </c>
      <c r="AX92" s="6"/>
      <c r="AY92" s="6" t="s">
        <v>2866</v>
      </c>
      <c r="BB92" s="24"/>
      <c r="BC92" s="6"/>
    </row>
    <row r="93" spans="1:55" ht="409.6" x14ac:dyDescent="0.15">
      <c r="A93" s="2">
        <v>29</v>
      </c>
      <c r="B93" s="6" t="s">
        <v>132</v>
      </c>
      <c r="C93" s="6"/>
      <c r="E93" s="6"/>
      <c r="F93" s="24"/>
      <c r="G93" s="24"/>
      <c r="H93" s="6" t="s">
        <v>1313</v>
      </c>
      <c r="I93" s="24"/>
      <c r="J93" s="6" t="s">
        <v>1492</v>
      </c>
      <c r="K93" s="57" t="s">
        <v>1543</v>
      </c>
      <c r="M93"/>
      <c r="O93" s="6"/>
      <c r="P93" s="10"/>
      <c r="Q93" s="13"/>
      <c r="R93" s="24"/>
      <c r="S93" s="24"/>
      <c r="T93" s="24"/>
      <c r="U93" s="57"/>
      <c r="W93" s="6"/>
      <c r="X93" s="24" t="s">
        <v>504</v>
      </c>
      <c r="Y93" s="161" t="s">
        <v>439</v>
      </c>
      <c r="Z93" s="149" t="s">
        <v>4022</v>
      </c>
      <c r="AA93" s="24" t="s">
        <v>1895</v>
      </c>
      <c r="AB93" s="6"/>
      <c r="AC93" s="24"/>
      <c r="AE93" s="24"/>
      <c r="AG93" s="6"/>
      <c r="AI93" s="24" t="s">
        <v>2120</v>
      </c>
      <c r="AJ93" s="6"/>
      <c r="AK93" s="6"/>
      <c r="AL93" s="24"/>
      <c r="AM93" s="6"/>
      <c r="AN93" s="24"/>
      <c r="AO93" s="6"/>
      <c r="AP93" s="6"/>
      <c r="AQ93" s="6"/>
      <c r="AR93" s="6"/>
      <c r="AS93" s="6"/>
      <c r="AT93" s="24"/>
      <c r="AU93" s="84"/>
      <c r="AV93" s="24"/>
      <c r="AW93" s="24"/>
      <c r="AX93" s="6"/>
      <c r="AY93" s="6"/>
      <c r="BB93" s="24"/>
      <c r="BC93" s="6"/>
    </row>
    <row r="94" spans="1:55" ht="409.6" x14ac:dyDescent="0.15">
      <c r="A94" s="2">
        <v>30</v>
      </c>
      <c r="B94" s="6" t="s">
        <v>133</v>
      </c>
      <c r="C94" s="6"/>
      <c r="E94" s="6"/>
      <c r="F94" s="24"/>
      <c r="G94" s="24"/>
      <c r="H94" s="6" t="s">
        <v>1314</v>
      </c>
      <c r="I94" s="24" t="s">
        <v>1405</v>
      </c>
      <c r="J94" s="6" t="s">
        <v>1493</v>
      </c>
      <c r="K94" s="57" t="s">
        <v>1543</v>
      </c>
      <c r="M94"/>
      <c r="N94" s="2" t="s">
        <v>1692</v>
      </c>
      <c r="O94" s="6" t="s">
        <v>1778</v>
      </c>
      <c r="P94" s="10"/>
      <c r="Q94" s="47" t="s">
        <v>817</v>
      </c>
      <c r="R94" s="24"/>
      <c r="S94" s="24"/>
      <c r="T94" s="24"/>
      <c r="W94" s="46" t="s">
        <v>549</v>
      </c>
      <c r="X94" s="24"/>
      <c r="Y94" s="161" t="s">
        <v>4079</v>
      </c>
      <c r="Z94" s="149"/>
      <c r="AA94" s="24"/>
      <c r="AB94" s="6"/>
      <c r="AC94" s="24"/>
      <c r="AE94" s="24"/>
      <c r="AG94" s="6"/>
      <c r="AI94" s="24" t="s">
        <v>2121</v>
      </c>
      <c r="AJ94" s="6" t="s">
        <v>2197</v>
      </c>
      <c r="AL94" s="24"/>
      <c r="AM94" s="6"/>
      <c r="AN94" s="24"/>
      <c r="AO94" s="6"/>
      <c r="AP94" s="6"/>
      <c r="AQ94" s="6"/>
      <c r="AR94" s="6"/>
      <c r="AS94" s="6"/>
      <c r="AT94" s="24"/>
      <c r="AU94" s="84"/>
      <c r="AV94" s="24"/>
      <c r="AW94" s="24"/>
      <c r="AX94" s="6"/>
      <c r="AY94" s="6" t="s">
        <v>2867</v>
      </c>
      <c r="AZ94" s="40" t="s">
        <v>2943</v>
      </c>
      <c r="BB94" s="24" t="s">
        <v>3025</v>
      </c>
      <c r="BC94" s="6"/>
    </row>
    <row r="95" spans="1:55" ht="409.6" x14ac:dyDescent="0.15">
      <c r="A95" s="2">
        <v>31</v>
      </c>
      <c r="B95" s="6" t="s">
        <v>134</v>
      </c>
      <c r="C95" s="6"/>
      <c r="E95" s="6"/>
      <c r="F95" s="24"/>
      <c r="G95" s="24" t="s">
        <v>1179</v>
      </c>
      <c r="H95" s="6" t="s">
        <v>1315</v>
      </c>
      <c r="I95" s="24"/>
      <c r="J95" s="6" t="s">
        <v>1494</v>
      </c>
      <c r="K95" s="6"/>
      <c r="M95"/>
      <c r="N95" s="2" t="s">
        <v>1692</v>
      </c>
      <c r="O95" s="6" t="s">
        <v>1779</v>
      </c>
      <c r="P95" s="10"/>
      <c r="Q95" s="24" t="s">
        <v>810</v>
      </c>
      <c r="R95" s="36" t="s">
        <v>324</v>
      </c>
      <c r="S95" s="24" t="s">
        <v>3941</v>
      </c>
      <c r="T95" s="24"/>
      <c r="W95" s="6" t="s">
        <v>550</v>
      </c>
      <c r="X95" s="24" t="s">
        <v>505</v>
      </c>
      <c r="Y95" s="161" t="s">
        <v>4080</v>
      </c>
      <c r="Z95" s="149" t="s">
        <v>879</v>
      </c>
      <c r="AA95" s="24" t="s">
        <v>1896</v>
      </c>
      <c r="AB95" s="6" t="s">
        <v>627</v>
      </c>
      <c r="AC95" s="24"/>
      <c r="AD95" s="6" t="s">
        <v>655</v>
      </c>
      <c r="AE95" s="24" t="s">
        <v>1952</v>
      </c>
      <c r="AG95" s="6" t="s">
        <v>758</v>
      </c>
      <c r="AH95" s="6" t="s">
        <v>3999</v>
      </c>
      <c r="AI95" s="24" t="s">
        <v>2122</v>
      </c>
      <c r="AJ95" s="6" t="s">
        <v>2198</v>
      </c>
      <c r="AL95" s="24"/>
      <c r="AM95" s="6" t="s">
        <v>2264</v>
      </c>
      <c r="AN95" s="24" t="s">
        <v>2303</v>
      </c>
      <c r="AO95" s="6" t="s">
        <v>2377</v>
      </c>
      <c r="AP95" s="6" t="s">
        <v>2429</v>
      </c>
      <c r="AQ95" s="6"/>
      <c r="AR95" s="108" t="s">
        <v>2511</v>
      </c>
      <c r="AS95" s="6"/>
      <c r="AT95" s="24"/>
      <c r="AU95" s="56" t="s">
        <v>2643</v>
      </c>
      <c r="AV95" s="35" t="s">
        <v>2698</v>
      </c>
      <c r="AW95" s="62" t="s">
        <v>2765</v>
      </c>
      <c r="AX95" s="6"/>
      <c r="AY95" s="6" t="s">
        <v>2865</v>
      </c>
      <c r="AZ95" s="6" t="s">
        <v>2944</v>
      </c>
      <c r="BB95" s="24" t="s">
        <v>3026</v>
      </c>
      <c r="BC95" s="6"/>
    </row>
    <row r="96" spans="1:55" ht="280" x14ac:dyDescent="0.15">
      <c r="A96" s="2">
        <v>32</v>
      </c>
      <c r="B96" s="6" t="s">
        <v>135</v>
      </c>
      <c r="C96" s="6"/>
      <c r="E96" s="6"/>
      <c r="F96" s="24"/>
      <c r="G96" s="24"/>
      <c r="H96" s="6"/>
      <c r="I96" s="24"/>
      <c r="J96" s="6"/>
      <c r="K96" s="57" t="s">
        <v>1544</v>
      </c>
      <c r="M96"/>
      <c r="O96" s="6"/>
      <c r="P96" s="10"/>
      <c r="Q96" s="13"/>
      <c r="R96" s="24"/>
      <c r="S96" s="24"/>
      <c r="T96" s="24"/>
      <c r="W96" s="6"/>
      <c r="X96" s="24"/>
      <c r="Y96" s="161"/>
      <c r="Z96" s="149"/>
      <c r="AA96" s="24"/>
      <c r="AB96" s="6"/>
      <c r="AC96" s="24"/>
      <c r="AE96" s="24"/>
      <c r="AG96" s="6"/>
      <c r="AI96" s="24" t="s">
        <v>2123</v>
      </c>
      <c r="AJ96" s="6"/>
      <c r="AL96" s="24"/>
      <c r="AM96" s="6"/>
      <c r="AN96" s="24"/>
      <c r="AO96" s="6"/>
      <c r="AP96" s="6"/>
      <c r="AQ96" s="6"/>
      <c r="AR96" s="6"/>
      <c r="AS96" s="6"/>
      <c r="AT96" s="24"/>
      <c r="AU96" s="84"/>
      <c r="AV96" s="115"/>
      <c r="AW96" s="24"/>
      <c r="AX96" s="6"/>
      <c r="AY96" s="6"/>
      <c r="BB96" s="24"/>
      <c r="BC96" s="6"/>
    </row>
    <row r="97" spans="1:55" ht="28" x14ac:dyDescent="0.15">
      <c r="A97" s="3" t="s">
        <v>88</v>
      </c>
      <c r="B97" s="6"/>
      <c r="C97" s="6"/>
      <c r="E97" s="6"/>
      <c r="F97" s="24"/>
      <c r="G97" s="24"/>
      <c r="H97" s="6"/>
      <c r="I97" s="24"/>
      <c r="J97" s="6"/>
      <c r="K97" s="6"/>
      <c r="M97"/>
      <c r="O97" s="6"/>
      <c r="P97" s="10"/>
      <c r="Q97" s="13"/>
      <c r="R97" s="24"/>
      <c r="S97" s="24"/>
      <c r="T97" s="24"/>
      <c r="W97" s="6"/>
      <c r="X97" s="24"/>
      <c r="Y97" s="161"/>
      <c r="Z97" s="149"/>
      <c r="AA97" s="24"/>
      <c r="AB97"/>
      <c r="AC97" s="24"/>
      <c r="AE97" s="24"/>
      <c r="AG97" s="6"/>
      <c r="AI97" s="24"/>
      <c r="AJ97" s="6"/>
      <c r="AK97"/>
      <c r="AL97" s="24"/>
      <c r="AN97" s="24"/>
      <c r="AO97" s="6"/>
      <c r="AP97" s="6"/>
      <c r="AQ97" s="6"/>
      <c r="AR97" s="6"/>
      <c r="AS97" s="6"/>
      <c r="AT97" s="24"/>
      <c r="AU97" s="84"/>
      <c r="AV97" s="24"/>
      <c r="AW97" s="24"/>
      <c r="AY97" s="6"/>
      <c r="BB97" s="24"/>
      <c r="BC97" s="6"/>
    </row>
    <row r="98" spans="1:55" ht="409.6" x14ac:dyDescent="0.15">
      <c r="A98" s="2">
        <v>33</v>
      </c>
      <c r="B98" s="6" t="s">
        <v>136</v>
      </c>
      <c r="C98" s="6"/>
      <c r="E98" s="6" t="s">
        <v>1100</v>
      </c>
      <c r="F98" s="24" t="s">
        <v>1221</v>
      </c>
      <c r="G98" s="24" t="s">
        <v>1180</v>
      </c>
      <c r="H98" s="6" t="s">
        <v>1316</v>
      </c>
      <c r="I98" s="24"/>
      <c r="J98" s="6" t="s">
        <v>1495</v>
      </c>
      <c r="K98" s="6"/>
      <c r="M98"/>
      <c r="O98" s="6" t="s">
        <v>1780</v>
      </c>
      <c r="P98" s="10"/>
      <c r="Q98" s="13"/>
      <c r="R98" s="24" t="s">
        <v>3966</v>
      </c>
      <c r="S98" s="25" t="s">
        <v>3942</v>
      </c>
      <c r="T98" s="24"/>
      <c r="W98" s="6"/>
      <c r="X98" s="24" t="s">
        <v>506</v>
      </c>
      <c r="Y98" s="161"/>
      <c r="Z98" s="149" t="s">
        <v>4023</v>
      </c>
      <c r="AA98" s="24" t="s">
        <v>1897</v>
      </c>
      <c r="AB98" s="6"/>
      <c r="AC98" s="24"/>
      <c r="AE98" s="24"/>
      <c r="AG98" s="6"/>
      <c r="AI98" s="24"/>
      <c r="AJ98" s="6"/>
      <c r="AK98" s="6"/>
      <c r="AL98" s="24"/>
      <c r="AM98" s="6"/>
      <c r="AN98" s="24"/>
      <c r="AO98" s="6" t="s">
        <v>2378</v>
      </c>
      <c r="AP98" s="6"/>
      <c r="AQ98" s="46" t="s">
        <v>2473</v>
      </c>
      <c r="AR98" s="6"/>
      <c r="AS98" s="109" t="s">
        <v>2565</v>
      </c>
      <c r="AT98" s="24"/>
      <c r="AU98" s="84"/>
      <c r="AV98" s="24"/>
      <c r="AW98" s="62" t="s">
        <v>2766</v>
      </c>
      <c r="AX98" s="6"/>
      <c r="AY98" s="6"/>
      <c r="AZ98" s="40" t="s">
        <v>2945</v>
      </c>
      <c r="BB98" s="24"/>
      <c r="BC98" s="6"/>
    </row>
    <row r="99" spans="1:55" ht="409.6" x14ac:dyDescent="0.15">
      <c r="A99" s="2">
        <v>34</v>
      </c>
      <c r="B99" s="6" t="s">
        <v>137</v>
      </c>
      <c r="C99" s="6"/>
      <c r="E99" s="6"/>
      <c r="F99" s="24"/>
      <c r="H99" s="6" t="s">
        <v>1317</v>
      </c>
      <c r="I99" s="24"/>
      <c r="J99" s="6" t="s">
        <v>1496</v>
      </c>
      <c r="K99" s="6"/>
      <c r="M99"/>
      <c r="O99" s="6"/>
      <c r="P99" s="10"/>
      <c r="Q99" s="13"/>
      <c r="R99" s="24" t="s">
        <v>3967</v>
      </c>
      <c r="S99" s="24" t="s">
        <v>3943</v>
      </c>
      <c r="T99" s="24"/>
      <c r="W99" s="6"/>
      <c r="X99" s="24" t="s">
        <v>507</v>
      </c>
      <c r="Y99" s="6" t="s">
        <v>4025</v>
      </c>
      <c r="Z99" s="149"/>
      <c r="AA99" s="24" t="s">
        <v>1898</v>
      </c>
      <c r="AB99" s="6"/>
      <c r="AC99" s="24"/>
      <c r="AE99" s="24"/>
      <c r="AG99" s="6"/>
      <c r="AI99" s="24" t="s">
        <v>2124</v>
      </c>
      <c r="AJ99" s="6"/>
      <c r="AK99" s="6"/>
      <c r="AL99" s="24" t="s">
        <v>719</v>
      </c>
      <c r="AM99" s="6"/>
      <c r="AN99" s="24"/>
      <c r="AO99" s="6" t="s">
        <v>2379</v>
      </c>
      <c r="AP99" s="6" t="s">
        <v>4153</v>
      </c>
      <c r="AQ99" s="97" t="s">
        <v>2474</v>
      </c>
      <c r="AR99" s="6"/>
      <c r="AS99" s="5"/>
      <c r="AT99" s="24"/>
      <c r="AU99" s="82" t="s">
        <v>2658</v>
      </c>
      <c r="AV99" s="35" t="s">
        <v>2699</v>
      </c>
      <c r="AW99" s="62" t="s">
        <v>2767</v>
      </c>
      <c r="AX99" s="6"/>
      <c r="AY99" s="6" t="s">
        <v>2868</v>
      </c>
      <c r="AZ99" s="40" t="s">
        <v>2946</v>
      </c>
      <c r="BB99" s="24" t="s">
        <v>3027</v>
      </c>
      <c r="BC99" s="6"/>
    </row>
    <row r="100" spans="1:55" ht="358" x14ac:dyDescent="0.15">
      <c r="A100" s="2">
        <v>35</v>
      </c>
      <c r="B100" s="6" t="s">
        <v>120</v>
      </c>
      <c r="C100" s="6"/>
      <c r="E100" s="6"/>
      <c r="F100" s="24"/>
      <c r="G100" s="24"/>
      <c r="H100" s="6" t="s">
        <v>1318</v>
      </c>
      <c r="I100" s="24" t="s">
        <v>1406</v>
      </c>
      <c r="J100" s="6"/>
      <c r="K100" s="57" t="s">
        <v>1539</v>
      </c>
      <c r="M100"/>
      <c r="O100" s="6"/>
      <c r="P100" s="10"/>
      <c r="Q100" s="13"/>
      <c r="R100" s="13"/>
      <c r="S100" s="24"/>
      <c r="W100" s="6"/>
      <c r="X100" s="24"/>
      <c r="Y100" s="161" t="s">
        <v>4081</v>
      </c>
      <c r="Z100" s="149" t="s">
        <v>4024</v>
      </c>
      <c r="AA100" s="24"/>
      <c r="AB100" s="5"/>
      <c r="AC100" s="24"/>
      <c r="AE100" s="24" t="s">
        <v>1946</v>
      </c>
      <c r="AG100"/>
      <c r="AH100" s="6" t="s">
        <v>4000</v>
      </c>
      <c r="AI100" s="24" t="s">
        <v>2125</v>
      </c>
      <c r="AJ100" s="6"/>
      <c r="AK100" s="6"/>
      <c r="AL100" s="24"/>
      <c r="AM100" s="6"/>
      <c r="AN100" s="24"/>
      <c r="AO100" s="6" t="s">
        <v>4116</v>
      </c>
      <c r="AP100" s="6"/>
      <c r="AQ100" s="6"/>
      <c r="AR100" s="6" t="s">
        <v>2512</v>
      </c>
      <c r="AS100" s="21"/>
      <c r="AT100" s="24"/>
      <c r="AU100" s="84"/>
      <c r="AV100" s="114"/>
      <c r="AW100" s="62" t="s">
        <v>2768</v>
      </c>
      <c r="AX100" s="6"/>
      <c r="AY100" s="6"/>
      <c r="BB100" s="24"/>
      <c r="BC100" s="6"/>
    </row>
  </sheetData>
  <sortState xmlns:xlrd2="http://schemas.microsoft.com/office/spreadsheetml/2017/richdata2" columnSort="1" ref="P11:AL100">
    <sortCondition ref="P15:AL15"/>
  </sortState>
  <phoneticPr fontId="3" type="noConversion"/>
  <hyperlinks>
    <hyperlink ref="P82" r:id="rId1" xr:uid="{00000000-0004-0000-0200-000000000000}"/>
    <hyperlink ref="P67" r:id="rId2" xr:uid="{00000000-0004-0000-0200-000001000000}"/>
    <hyperlink ref="P81" r:id="rId3" display="https://isc.idaho.gov/icar52_x000a__x000a_An interpreter shall be appointed when the appointing authority or his/her designee determines that a principal p+C85arty in interest or witness does not communicate in or understand the English language sufficiently to permit effective participation in a court proceeding._x000a_" xr:uid="{903149E1-CCD9-D94E-971A-D49BA14A393B}"/>
    <hyperlink ref="V89" r:id="rId4" display="https://www.lasc.org/court_interpreters/Court_Signage.pdf" xr:uid="{4300FA7A-FB07-8E48-B8A6-2501E94DB7E9}"/>
    <hyperlink ref="V77" r:id="rId5" display="https://www.lasc.org/court_interpreters/Language_Access_Bench_Card.pdf" xr:uid="{2CE041BE-E44C-BD44-A090-F22F19BA16A2}"/>
    <hyperlink ref="V64" r:id="rId6" display="https://www.lasc.org/Language_Access" xr:uid="{BA22C9AA-C8A1-9C48-AC66-B1556584748C}"/>
    <hyperlink ref="V67" r:id="rId7" display="https://www.lasc.org/Language_Access?p=InterpreterComplaints" xr:uid="{DA87064A-EA9F-2C4B-9A34-DD2A5EE76405}"/>
    <hyperlink ref="V78" r:id="rId8" display="https://www.lasc.org/court_interpreters/Language_Access_Bench_Card.pdf" xr:uid="{4E88313F-36E5-5E48-89E1-9DD613C9D250}"/>
    <hyperlink ref="V81" r:id="rId9" display="https://www.lasc.org/court_interpreters/Language_Access_Bench_Card.pdf" xr:uid="{3B76709C-49BC-6247-B969-FA221B4F274A}"/>
    <hyperlink ref="V82" r:id="rId10" display="https://www.lasc.org/court_interpreters/Supreme_Court_Oral_Exam_Policy.pdf" xr:uid="{1B37D01B-2FA2-0647-8CFF-C8A98EA929EF}"/>
    <hyperlink ref="V87" r:id="rId11" display="https://www.lasc.org/court_interpreters/Language_Access_Bench_Card.pdf" xr:uid="{16F78B0D-12F1-C54B-9246-904A9E566D11}"/>
    <hyperlink ref="W63" r:id="rId12" display="https://www.courts.maine.gov/access/mjb-language-access-plan.pdf_x000a__x000a_" xr:uid="{AA8ECA8A-031B-8146-9AF6-80B54783AD8D}"/>
    <hyperlink ref="W64" r:id="rId13" xr:uid="{CB5484E5-2EBF-0543-92BE-E1F7E442AE7D}"/>
    <hyperlink ref="W65" r:id="rId14" display="https://www.courts.maine.gov/access/mjb-language-access-plan.pdf; " xr:uid="{42DBC039-D0AA-8E4C-BCC4-928EB1854B4E}"/>
    <hyperlink ref="W72" r:id="rId15" location="page=49&amp;zoom=100,93,122" xr:uid="{23739840-8B95-AB44-8708-F5931741041A}"/>
    <hyperlink ref="W74" r:id="rId16" location="page=49&amp;zoom=100,93,122" xr:uid="{369FF471-185A-444B-9C48-EF2FAF1909A8}"/>
    <hyperlink ref="W76" r:id="rId17" location="page=49&amp;zoom=100,93,122" xr:uid="{4FBE01F4-8F26-A44E-B050-31A35E8BBE3D}"/>
    <hyperlink ref="W81" r:id="rId18" location="page=49&amp;zoom=100,93,122; " display="https://www.courts.maine.gov/access/mjb-language-access-plan.pdf#page=49&amp;zoom=100,93,122; " xr:uid="{0D12C341-3AD7-0C4C-BB8A-0CF5DC53C77C}"/>
    <hyperlink ref="W82" r:id="rId19" xr:uid="{8F9129BA-E2EF-B94D-B4A8-F4B1AE49DDC0}"/>
    <hyperlink ref="W87" r:id="rId20" xr:uid="{91A02D1E-EF9B-5440-BED6-EE7272D1046A}"/>
    <hyperlink ref="W94" r:id="rId21" xr:uid="{763B66F8-42A4-4E48-BD08-3BCAA9967F34}"/>
    <hyperlink ref="AC76" r:id="rId22" xr:uid="{D321AF28-2602-4342-807E-71F9C858B491}"/>
    <hyperlink ref="AC77" r:id="rId23" xr:uid="{24187D3A-B136-4A41-A4FD-49A79E232C5B}"/>
    <hyperlink ref="AC78" r:id="rId24" xr:uid="{BAD5884E-4A47-3041-BE48-78A9B1417EA9}"/>
    <hyperlink ref="AC82" r:id="rId25" xr:uid="{19EB666E-310C-CB40-B44E-282CAE91C585}"/>
    <hyperlink ref="AD67" r:id="rId26" display="https://courts.mt.gov/portals/189/cao/hr/policies/personnel/policy/200_nondiscrimination.pdf" xr:uid="{061854AD-75DF-5145-8040-E976A1070E0C}"/>
    <hyperlink ref="AL99" r:id="rId27" xr:uid="{987B7E59-4DD6-B547-AC07-909CB6841148}"/>
    <hyperlink ref="Q64" r:id="rId28" xr:uid="{87708C04-79B6-0D43-B413-65827AB32CCF}"/>
    <hyperlink ref="Q82" r:id="rId29" xr:uid="{2E888ADF-6203-1A46-995F-AF66752572D9}"/>
    <hyperlink ref="Q89" r:id="rId30" xr:uid="{BF8640B4-C3C6-724D-AB95-48E58D014650}"/>
    <hyperlink ref="Q78" r:id="rId31" xr:uid="{6A231939-2273-D246-9D07-EAD0A054E7A8}"/>
    <hyperlink ref="G76" r:id="rId32" xr:uid="{60F03275-8C4D-4F4E-8A07-B7334275BC17}"/>
    <hyperlink ref="G77" r:id="rId33" display="https://www.arcourts.gov/sites/default/files/Bench%20Card%20for%20Judges%20Working%20with%20Interpreters%20April%202017.pdf" xr:uid="{B5CE0F3D-982A-AE47-8638-D8C0B7886325}"/>
    <hyperlink ref="G78" r:id="rId34" display="https://www.arcourts.gov/sites/default/files/Lang%20Svs%20Availibility%20Poster_with_ASL.pdf" xr:uid="{786C719F-60F6-F349-BBC7-B2FA57A814CC}"/>
    <hyperlink ref="G86" r:id="rId35" xr:uid="{235F97F1-9D8F-4D45-9225-0A89FDEC7E37}"/>
    <hyperlink ref="G95" r:id="rId36" xr:uid="{53958865-CE04-4B4D-9B58-2768A9EACB6D}"/>
    <hyperlink ref="F64" r:id="rId37" display="https://www.azcourts.gov/interpreter" xr:uid="{71BAAD94-3FF6-5C4E-BC33-F42CC6FDE576}"/>
    <hyperlink ref="F82" r:id="rId38" display="https://www.azcourts.gov/Portals/74/CIPAC/ApprovedMeetingMinutes/MeetingMinutes_CIPAC_2.2016_APPVD.pdf" xr:uid="{BBDC99AD-66D5-ED40-899D-2F23701D8F1A}"/>
    <hyperlink ref="F98" r:id="rId39" xr:uid="{1359D7DC-7608-6C4C-8C0C-25A855505E7C}"/>
    <hyperlink ref="K64" r:id="rId40" xr:uid="{5D272E56-1CB1-1644-B82A-CAC20E369325}"/>
    <hyperlink ref="K70" r:id="rId41" display="https://courts.delaware.gov/help/espanol.aspx AD 107 and AD 163" xr:uid="{50B6A634-9340-8E4A-A50C-2C568A6359BF}"/>
    <hyperlink ref="K73" r:id="rId42" xr:uid="{6BB5DCD6-D417-9B40-80A8-D202ECB76331}"/>
    <hyperlink ref="K74" r:id="rId43" xr:uid="{7F80B732-B9A1-D94B-A383-2CEFD49569A2}"/>
    <hyperlink ref="K75" r:id="rId44" xr:uid="{4451B6C0-544B-F448-8362-294D7B86509D}"/>
    <hyperlink ref="K81" r:id="rId45" xr:uid="{F9F2111C-3FB1-9C49-BB2D-482F57930891}"/>
    <hyperlink ref="K82" r:id="rId46" xr:uid="{F946E99C-3BF0-DB40-8598-EB0CDF94A4D6}"/>
    <hyperlink ref="K83" r:id="rId47" xr:uid="{5E890979-2614-CE4F-82A1-C8E3B15F3C94}"/>
    <hyperlink ref="K84" r:id="rId48" xr:uid="{0E7A8196-9ACA-5741-8A81-6F382D20028D}"/>
    <hyperlink ref="K85" r:id="rId49" xr:uid="{009F83E8-5C00-3D43-92B9-5C09491D01C5}"/>
    <hyperlink ref="K86" r:id="rId50" xr:uid="{6C3CCC7A-29F6-0249-A448-8D23A17F3DEB}"/>
    <hyperlink ref="K89" r:id="rId51" xr:uid="{02FAA124-5A21-B442-84D3-1FE94F93D256}"/>
    <hyperlink ref="K93" r:id="rId52" xr:uid="{407AF347-60E2-6049-8598-31EDB8F809FE}"/>
    <hyperlink ref="K94" r:id="rId53" xr:uid="{F52D5154-0D59-7645-B638-F57910D25F1C}"/>
    <hyperlink ref="K96" r:id="rId54" xr:uid="{E7B13770-CE3C-D44F-A9CF-01971CFC2612}"/>
    <hyperlink ref="K100" r:id="rId55" xr:uid="{09770DB3-6879-A640-8711-045068BE73E6}"/>
    <hyperlink ref="AE70" r:id="rId56" xr:uid="{22952DAB-1550-7746-8489-128E4E39F798}"/>
    <hyperlink ref="AN64" r:id="rId57" display="https://www.oscn.net/static/forms/aoc_forms/interpreter.asp" xr:uid="{4E0D743A-CDB2-304C-974C-2FBE42702266}"/>
    <hyperlink ref="AQ98" r:id="rId58" xr:uid="{7761CDF9-623A-7C43-830D-FF509C0B24F1}"/>
    <hyperlink ref="AQ99" r:id="rId59" xr:uid="{D7FAA26E-6ECA-E54E-B6BF-4D5AB25D5C46}"/>
    <hyperlink ref="AS82" r:id="rId60" display="https://www.sccourts.org/languageHelp/Court%20InterpreterPolicyandProceduresGuide.pdf" xr:uid="{70F6B4A1-5DED-2B4F-9C8B-6BE3D40C3BA9}"/>
    <hyperlink ref="AS98" r:id="rId61" display="https://www.sccourts.org/courtOrders/displayOrder.cfm?orderNo=2019-12-27-01" xr:uid="{BB748B5B-3774-8645-9774-866A185CFF8F}"/>
    <hyperlink ref="AU63" r:id="rId62" xr:uid="{06361C53-B036-4045-B2D3-5DEC88EBF7C4}"/>
    <hyperlink ref="AU64" r:id="rId63" xr:uid="{CADAAE49-EA59-6942-A471-004B0D9F413D}"/>
    <hyperlink ref="AU67" r:id="rId64" xr:uid="{3DF85484-4314-4740-82EA-3DB446A6B817}"/>
    <hyperlink ref="AU71" r:id="rId65" xr:uid="{1631C4AC-732B-E047-8309-02BC433401F9}"/>
    <hyperlink ref="AU75" r:id="rId66" xr:uid="{5501C718-79FB-2D44-9EEC-0A7EF721080F}"/>
    <hyperlink ref="AU77" r:id="rId67" xr:uid="{4ECE6271-ED79-1C40-8B52-E190111DA8DF}"/>
    <hyperlink ref="AU78" r:id="rId68" xr:uid="{B15F4DA4-2D2C-064E-A6C6-F18032587653}"/>
    <hyperlink ref="AU82" r:id="rId69" xr:uid="{36E205D7-3666-7C4B-ADAA-051638EC620F}"/>
    <hyperlink ref="AU87" r:id="rId70" xr:uid="{95E986AD-F3DC-4B47-8C0D-08D026F22358}"/>
    <hyperlink ref="AU95" r:id="rId71" xr:uid="{85AC8EC3-FC57-614D-8C7E-82BC54203CAA}"/>
    <hyperlink ref="AV74" r:id="rId72" display="https://www.txcourts.gov/publications-training/training-materials/webinars/all-webinars/court-services/language-access/" xr:uid="{A28D3A2C-70E8-A048-AE5E-01B02FD1704D}"/>
    <hyperlink ref="AW81" r:id="rId73" xr:uid="{8E2B13D3-BB9B-E64B-A2A6-04BA53C3EF89}"/>
    <hyperlink ref="AX64" r:id="rId74" display="http://www.courts.state.va.us/courtadmin/aoc/djs/programs/interpreters/home.html" xr:uid="{4A56A561-AB39-484D-B557-AC02AF94797B}"/>
    <hyperlink ref="AX76" r:id="rId75" display="http://www.courts.state.va.us/courtadmin/aoc/djs/programs/interpreters/manuals/lep/chapter10.pdf" xr:uid="{A885919C-8684-BE48-82A0-7154B1D0790F}"/>
    <hyperlink ref="AX82" r:id="rId76" display="http://www.courts.state.va.us/courtadmin/aoc/djs/programs/interpreters/fli_spanish_cert.html" xr:uid="{E48DC45A-AD03-0948-A875-C7D6EE58B6FD}"/>
    <hyperlink ref="J64" r:id="rId77" xr:uid="{AB9F3531-CF58-B04C-AEE8-BD38AB07CC04}"/>
    <hyperlink ref="R76" r:id="rId78" xr:uid="{F94FAD4A-D0FF-5E4A-A309-987B72356973}"/>
    <hyperlink ref="R95" r:id="rId79" xr:uid="{BF5C8C25-5916-7E4B-A689-BBC043E9FD0F}"/>
    <hyperlink ref="U64" r:id="rId80" xr:uid="{2A5DA7CA-8317-9D45-95BD-4CA756069FFA}"/>
    <hyperlink ref="U67" r:id="rId81" xr:uid="{C22789BB-3A77-734B-A82F-64153B975490}"/>
    <hyperlink ref="U82" r:id="rId82" xr:uid="{439B01D5-611A-F949-84F4-4895F256CA29}"/>
    <hyperlink ref="U86" r:id="rId83" xr:uid="{335720DD-9D59-6045-9A83-C2C471F819BB}"/>
  </hyperlinks>
  <pageMargins left="0.75" right="0.75" top="1" bottom="1" header="0.5" footer="0.5"/>
  <pageSetup orientation="landscape" horizontalDpi="4294967292" verticalDpi="4294967292" r:id="rId84"/>
  <drawing r:id="rId85"/>
  <extLst>
    <ext xmlns:mx="http://schemas.microsoft.com/office/mac/excel/2008/main" uri="http://schemas.microsoft.com/office/mac/excel/2008/main">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0:BC88"/>
  <sheetViews>
    <sheetView topLeftCell="F26" zoomScaleNormal="100" zoomScalePageLayoutView="55" workbookViewId="0">
      <selection activeCell="P32" sqref="P32"/>
    </sheetView>
  </sheetViews>
  <sheetFormatPr baseColWidth="10" defaultColWidth="11.1640625" defaultRowHeight="13" x14ac:dyDescent="0.15"/>
  <cols>
    <col min="1" max="1" width="11.1640625" style="6"/>
    <col min="2" max="2" width="39.1640625" style="6" customWidth="1"/>
    <col min="3" max="3" width="16" style="6" customWidth="1"/>
    <col min="4" max="57" width="20.83203125" style="6" customWidth="1"/>
    <col min="58" max="16384" width="11.1640625" style="6"/>
  </cols>
  <sheetData>
    <row r="10" spans="1:55" s="13" customFormat="1" ht="19" x14ac:dyDescent="0.25">
      <c r="A10" s="134" t="s">
        <v>201</v>
      </c>
      <c r="B10" s="134"/>
      <c r="C10" s="134"/>
      <c r="D10" s="134"/>
      <c r="Q10" s="136"/>
      <c r="R10" s="137"/>
      <c r="S10" s="136"/>
      <c r="T10" s="136"/>
      <c r="U10" s="136"/>
      <c r="V10" s="137"/>
      <c r="W10" s="136"/>
      <c r="X10" s="137"/>
      <c r="Y10" s="137"/>
      <c r="Z10" s="137"/>
      <c r="AA10" s="137"/>
      <c r="AB10" s="137"/>
      <c r="AC10" s="137"/>
      <c r="AD10" s="137"/>
    </row>
    <row r="11" spans="1:55" s="13" customFormat="1" x14ac:dyDescent="0.15">
      <c r="Q11" s="136"/>
      <c r="R11" s="137"/>
      <c r="S11" s="137"/>
      <c r="T11" s="137"/>
      <c r="U11" s="137"/>
      <c r="V11" s="137"/>
      <c r="W11" s="137"/>
      <c r="X11" s="137"/>
      <c r="Y11" s="137"/>
      <c r="Z11" s="137"/>
      <c r="AA11" s="137"/>
      <c r="AB11" s="137"/>
      <c r="AC11" s="137"/>
      <c r="AD11" s="137"/>
    </row>
    <row r="12" spans="1:55" s="17" customFormat="1" x14ac:dyDescent="0.15">
      <c r="A12" s="15" t="s">
        <v>202</v>
      </c>
      <c r="B12" s="15" t="s">
        <v>203</v>
      </c>
      <c r="C12" s="135"/>
      <c r="D12" s="135"/>
      <c r="Q12" s="138"/>
      <c r="R12" s="135"/>
      <c r="S12" s="135"/>
      <c r="T12" s="135"/>
      <c r="U12" s="135"/>
      <c r="V12" s="135"/>
      <c r="W12" s="135"/>
      <c r="X12" s="135"/>
      <c r="Y12" s="135"/>
      <c r="Z12" s="135"/>
      <c r="AA12" s="135"/>
      <c r="AB12" s="135"/>
      <c r="AC12" s="135"/>
      <c r="AD12" s="135"/>
    </row>
    <row r="14" spans="1:55" ht="28" x14ac:dyDescent="0.15">
      <c r="A14" s="7" t="s">
        <v>41</v>
      </c>
      <c r="C14" s="7" t="s">
        <v>322</v>
      </c>
      <c r="D14" s="140" t="s">
        <v>1113</v>
      </c>
      <c r="E14" s="141" t="s">
        <v>1112</v>
      </c>
      <c r="F14" s="141" t="s">
        <v>1189</v>
      </c>
      <c r="G14" s="141" t="s">
        <v>1143</v>
      </c>
      <c r="H14" s="141" t="s">
        <v>1339</v>
      </c>
      <c r="I14" s="141" t="s">
        <v>1347</v>
      </c>
      <c r="J14" s="141" t="s">
        <v>1422</v>
      </c>
      <c r="K14" s="141" t="s">
        <v>1514</v>
      </c>
      <c r="L14" s="141" t="s">
        <v>1593</v>
      </c>
      <c r="M14" s="141" t="s">
        <v>1620</v>
      </c>
      <c r="N14" s="141" t="s">
        <v>1668</v>
      </c>
      <c r="O14" s="141" t="s">
        <v>1798</v>
      </c>
      <c r="P14" s="141" t="s">
        <v>303</v>
      </c>
      <c r="Q14" s="141" t="s">
        <v>766</v>
      </c>
      <c r="R14" s="141" t="s">
        <v>307</v>
      </c>
      <c r="S14" s="141" t="s">
        <v>1804</v>
      </c>
      <c r="T14" s="141" t="s">
        <v>330</v>
      </c>
      <c r="U14" s="141" t="s">
        <v>834</v>
      </c>
      <c r="V14" s="141" t="s">
        <v>363</v>
      </c>
      <c r="W14" s="141" t="s">
        <v>528</v>
      </c>
      <c r="X14" s="141" t="s">
        <v>523</v>
      </c>
      <c r="Y14" s="141" t="s">
        <v>411</v>
      </c>
      <c r="Z14" s="141" t="s">
        <v>852</v>
      </c>
      <c r="AA14" s="141" t="s">
        <v>1830</v>
      </c>
      <c r="AB14" s="141" t="s">
        <v>591</v>
      </c>
      <c r="AC14" s="141" t="s">
        <v>560</v>
      </c>
      <c r="AD14" s="141" t="s">
        <v>662</v>
      </c>
      <c r="AE14" s="141" t="s">
        <v>1916</v>
      </c>
      <c r="AF14" s="141" t="s">
        <v>1998</v>
      </c>
      <c r="AG14" s="141" t="s">
        <v>730</v>
      </c>
      <c r="AH14" s="141" t="s">
        <v>2004</v>
      </c>
      <c r="AI14" s="141" t="s">
        <v>2075</v>
      </c>
      <c r="AJ14" s="141" t="s">
        <v>2135</v>
      </c>
      <c r="AK14" s="141" t="s">
        <v>667</v>
      </c>
      <c r="AL14" s="141" t="s">
        <v>706</v>
      </c>
      <c r="AM14" s="141" t="s">
        <v>2216</v>
      </c>
      <c r="AN14" s="141" t="s">
        <v>2275</v>
      </c>
      <c r="AO14" s="141" t="s">
        <v>2390</v>
      </c>
      <c r="AP14" s="141" t="s">
        <v>2395</v>
      </c>
      <c r="AQ14" s="141" t="s">
        <v>2445</v>
      </c>
      <c r="AR14" s="141" t="s">
        <v>2483</v>
      </c>
      <c r="AS14" s="141" t="s">
        <v>2523</v>
      </c>
      <c r="AT14" s="141" t="s">
        <v>2589</v>
      </c>
      <c r="AU14" s="141" t="s">
        <v>2602</v>
      </c>
      <c r="AV14" s="141" t="s">
        <v>2668</v>
      </c>
      <c r="AW14" s="141" t="s">
        <v>2713</v>
      </c>
      <c r="AX14" s="141" t="s">
        <v>2783</v>
      </c>
      <c r="AY14" s="141" t="s">
        <v>2826</v>
      </c>
      <c r="AZ14" s="141" t="s">
        <v>2957</v>
      </c>
      <c r="BA14" s="141" t="s">
        <v>3048</v>
      </c>
      <c r="BB14" s="141" t="s">
        <v>2975</v>
      </c>
      <c r="BC14" s="141" t="s">
        <v>3115</v>
      </c>
    </row>
    <row r="15" spans="1:55" ht="112" x14ac:dyDescent="0.15">
      <c r="A15" s="6">
        <v>1</v>
      </c>
      <c r="B15" s="6" t="s">
        <v>140</v>
      </c>
      <c r="C15" s="6">
        <v>5</v>
      </c>
      <c r="D15" s="6" t="s">
        <v>166</v>
      </c>
      <c r="E15" s="6" t="s">
        <v>166</v>
      </c>
      <c r="F15" t="s">
        <v>332</v>
      </c>
      <c r="G15" t="s">
        <v>332</v>
      </c>
      <c r="H15" s="6" t="s">
        <v>166</v>
      </c>
      <c r="I15" t="s">
        <v>332</v>
      </c>
      <c r="J15" s="5" t="s">
        <v>165</v>
      </c>
      <c r="K15" s="5" t="s">
        <v>166</v>
      </c>
      <c r="L15" s="5" t="s">
        <v>166</v>
      </c>
      <c r="M15" t="s">
        <v>331</v>
      </c>
      <c r="N15" s="5" t="s">
        <v>166</v>
      </c>
      <c r="O15" s="6" t="s">
        <v>166</v>
      </c>
      <c r="P15" s="6" t="s">
        <v>166</v>
      </c>
      <c r="Q15" s="13" t="s">
        <v>166</v>
      </c>
      <c r="R15" s="13" t="s">
        <v>166</v>
      </c>
      <c r="S15" s="24" t="s">
        <v>166</v>
      </c>
      <c r="T15" t="s">
        <v>332</v>
      </c>
      <c r="U15" s="6" t="s">
        <v>166</v>
      </c>
      <c r="V15" s="5" t="s">
        <v>166</v>
      </c>
      <c r="W15" s="5" t="s">
        <v>166</v>
      </c>
      <c r="X15" s="24" t="s">
        <v>166</v>
      </c>
      <c r="Y15" s="148" t="s">
        <v>166</v>
      </c>
      <c r="Z15" s="24" t="s">
        <v>166</v>
      </c>
      <c r="AA15" s="24" t="s">
        <v>166</v>
      </c>
      <c r="AB15" s="5" t="s">
        <v>166</v>
      </c>
      <c r="AC15" s="13" t="s">
        <v>166</v>
      </c>
      <c r="AD15" s="6" t="s">
        <v>166</v>
      </c>
      <c r="AE15" t="s">
        <v>332</v>
      </c>
      <c r="AF15" s="6" t="s">
        <v>166</v>
      </c>
      <c r="AG15" s="6" t="s">
        <v>166</v>
      </c>
      <c r="AH15" s="6" t="s">
        <v>166</v>
      </c>
      <c r="AI15" t="s">
        <v>332</v>
      </c>
      <c r="AJ15" s="6" t="s">
        <v>166</v>
      </c>
      <c r="AK15" t="s">
        <v>166</v>
      </c>
      <c r="AL15" s="24" t="s">
        <v>166</v>
      </c>
      <c r="AM15" s="5" t="s">
        <v>166</v>
      </c>
      <c r="AN15" s="2" t="s">
        <v>332</v>
      </c>
      <c r="AO15" s="6" t="s">
        <v>166</v>
      </c>
      <c r="AP15" s="5" t="s">
        <v>166</v>
      </c>
      <c r="AQ15" s="6" t="s">
        <v>166</v>
      </c>
      <c r="AR15" s="6" t="s">
        <v>166</v>
      </c>
      <c r="AS15" s="5" t="s">
        <v>166</v>
      </c>
      <c r="AT15" s="24" t="s">
        <v>166</v>
      </c>
      <c r="AU15" t="s">
        <v>331</v>
      </c>
      <c r="AV15" t="s">
        <v>332</v>
      </c>
      <c r="AW15" s="2" t="s">
        <v>332</v>
      </c>
      <c r="AX15" s="5" t="s">
        <v>166</v>
      </c>
      <c r="AY15" s="6" t="s">
        <v>165</v>
      </c>
      <c r="AZ15" s="6" t="s">
        <v>166</v>
      </c>
      <c r="BA15" s="5" t="s">
        <v>166</v>
      </c>
      <c r="BB15" s="24" t="s">
        <v>166</v>
      </c>
      <c r="BC15" s="5" t="s">
        <v>166</v>
      </c>
    </row>
    <row r="16" spans="1:55" ht="84" x14ac:dyDescent="0.15">
      <c r="A16" s="6">
        <v>2</v>
      </c>
      <c r="B16" s="6" t="s">
        <v>141</v>
      </c>
      <c r="C16" s="6">
        <v>5</v>
      </c>
      <c r="D16" s="6" t="s">
        <v>165</v>
      </c>
      <c r="E16" s="6" t="s">
        <v>166</v>
      </c>
      <c r="F16" t="s">
        <v>332</v>
      </c>
      <c r="G16" t="s">
        <v>332</v>
      </c>
      <c r="H16" s="6" t="s">
        <v>165</v>
      </c>
      <c r="I16" t="s">
        <v>332</v>
      </c>
      <c r="J16" s="5" t="s">
        <v>166</v>
      </c>
      <c r="K16" s="5" t="s">
        <v>166</v>
      </c>
      <c r="L16" s="5" t="s">
        <v>166</v>
      </c>
      <c r="M16" t="s">
        <v>331</v>
      </c>
      <c r="N16" s="5" t="s">
        <v>166</v>
      </c>
      <c r="O16" s="6" t="s">
        <v>165</v>
      </c>
      <c r="P16" s="6" t="s">
        <v>166</v>
      </c>
      <c r="Q16" s="13" t="s">
        <v>166</v>
      </c>
      <c r="R16" s="13" t="s">
        <v>166</v>
      </c>
      <c r="S16" s="24" t="s">
        <v>166</v>
      </c>
      <c r="T16" t="s">
        <v>332</v>
      </c>
      <c r="U16" s="6" t="s">
        <v>683</v>
      </c>
      <c r="V16" s="5" t="s">
        <v>166</v>
      </c>
      <c r="W16" s="5" t="s">
        <v>166</v>
      </c>
      <c r="X16" s="24" t="s">
        <v>166</v>
      </c>
      <c r="Y16" s="148" t="s">
        <v>166</v>
      </c>
      <c r="Z16" s="24" t="s">
        <v>166</v>
      </c>
      <c r="AA16" s="24" t="s">
        <v>166</v>
      </c>
      <c r="AB16" s="5" t="s">
        <v>166</v>
      </c>
      <c r="AC16" s="13" t="s">
        <v>166</v>
      </c>
      <c r="AD16" s="6" t="s">
        <v>166</v>
      </c>
      <c r="AE16" t="s">
        <v>332</v>
      </c>
      <c r="AF16" s="6" t="s">
        <v>166</v>
      </c>
      <c r="AG16" s="6" t="s">
        <v>166</v>
      </c>
      <c r="AH16" s="6" t="s">
        <v>364</v>
      </c>
      <c r="AI16" t="s">
        <v>332</v>
      </c>
      <c r="AJ16" s="6" t="s">
        <v>165</v>
      </c>
      <c r="AK16" t="s">
        <v>166</v>
      </c>
      <c r="AL16" s="24" t="s">
        <v>166</v>
      </c>
      <c r="AM16" s="5" t="s">
        <v>166</v>
      </c>
      <c r="AN16" s="2" t="s">
        <v>332</v>
      </c>
      <c r="AO16" s="6" t="s">
        <v>166</v>
      </c>
      <c r="AP16" s="5" t="s">
        <v>166</v>
      </c>
      <c r="AQ16" s="6" t="s">
        <v>165</v>
      </c>
      <c r="AR16" s="6" t="s">
        <v>165</v>
      </c>
      <c r="AS16" s="5" t="s">
        <v>166</v>
      </c>
      <c r="AT16" s="24" t="s">
        <v>166</v>
      </c>
      <c r="AU16" t="s">
        <v>332</v>
      </c>
      <c r="AV16" t="s">
        <v>332</v>
      </c>
      <c r="AW16" s="2" t="s">
        <v>332</v>
      </c>
      <c r="AX16" s="5" t="s">
        <v>166</v>
      </c>
      <c r="AY16" s="6" t="s">
        <v>166</v>
      </c>
      <c r="AZ16" s="6" t="s">
        <v>166</v>
      </c>
      <c r="BA16" s="5" t="s">
        <v>166</v>
      </c>
      <c r="BB16" s="24" t="s">
        <v>166</v>
      </c>
      <c r="BC16" s="5" t="s">
        <v>166</v>
      </c>
    </row>
    <row r="17" spans="1:55" ht="70" x14ac:dyDescent="0.15">
      <c r="A17" s="6">
        <v>3</v>
      </c>
      <c r="B17" s="6" t="s">
        <v>142</v>
      </c>
      <c r="C17" s="6">
        <v>10</v>
      </c>
      <c r="D17" s="6" t="s">
        <v>166</v>
      </c>
      <c r="E17" s="6" t="s">
        <v>166</v>
      </c>
      <c r="F17" t="s">
        <v>332</v>
      </c>
      <c r="G17" t="s">
        <v>331</v>
      </c>
      <c r="H17" s="6" t="s">
        <v>165</v>
      </c>
      <c r="I17" t="s">
        <v>331</v>
      </c>
      <c r="J17" s="5" t="s">
        <v>165</v>
      </c>
      <c r="K17" s="5" t="s">
        <v>166</v>
      </c>
      <c r="L17" s="5" t="s">
        <v>166</v>
      </c>
      <c r="M17" t="s">
        <v>331</v>
      </c>
      <c r="N17" s="5" t="s">
        <v>165</v>
      </c>
      <c r="O17" s="6" t="s">
        <v>165</v>
      </c>
      <c r="P17" s="6" t="s">
        <v>166</v>
      </c>
      <c r="Q17" s="13" t="s">
        <v>166</v>
      </c>
      <c r="R17" s="13" t="s">
        <v>166</v>
      </c>
      <c r="S17" s="24" t="s">
        <v>166</v>
      </c>
      <c r="T17" t="s">
        <v>332</v>
      </c>
      <c r="U17" s="6" t="s">
        <v>364</v>
      </c>
      <c r="V17" s="5" t="s">
        <v>166</v>
      </c>
      <c r="W17" s="5" t="s">
        <v>166</v>
      </c>
      <c r="X17" s="24" t="s">
        <v>165</v>
      </c>
      <c r="Y17" s="148" t="s">
        <v>165</v>
      </c>
      <c r="Z17" s="24" t="s">
        <v>165</v>
      </c>
      <c r="AA17" s="24" t="s">
        <v>165</v>
      </c>
      <c r="AB17" s="5" t="s">
        <v>166</v>
      </c>
      <c r="AC17" s="13" t="s">
        <v>166</v>
      </c>
      <c r="AD17" s="6" t="s">
        <v>166</v>
      </c>
      <c r="AE17" t="s">
        <v>332</v>
      </c>
      <c r="AF17" s="6" t="s">
        <v>166</v>
      </c>
      <c r="AG17" s="6" t="s">
        <v>166</v>
      </c>
      <c r="AH17" s="6" t="s">
        <v>166</v>
      </c>
      <c r="AI17" t="s">
        <v>331</v>
      </c>
      <c r="AJ17" s="6" t="s">
        <v>166</v>
      </c>
      <c r="AK17" s="5" t="s">
        <v>166</v>
      </c>
      <c r="AL17" s="24" t="s">
        <v>166</v>
      </c>
      <c r="AM17" s="6" t="s">
        <v>165</v>
      </c>
      <c r="AN17" s="2" t="s">
        <v>331</v>
      </c>
      <c r="AO17" s="6" t="s">
        <v>165</v>
      </c>
      <c r="AP17" s="19" t="s">
        <v>165</v>
      </c>
      <c r="AQ17" s="6" t="s">
        <v>166</v>
      </c>
      <c r="AR17" s="6" t="s">
        <v>166</v>
      </c>
      <c r="AS17" s="5" t="s">
        <v>166</v>
      </c>
      <c r="AT17" s="24" t="s">
        <v>166</v>
      </c>
      <c r="AU17" t="s">
        <v>332</v>
      </c>
      <c r="AV17" t="s">
        <v>332</v>
      </c>
      <c r="AW17" s="2" t="s">
        <v>331</v>
      </c>
      <c r="AX17" s="5" t="s">
        <v>166</v>
      </c>
      <c r="AY17" s="6" t="s">
        <v>165</v>
      </c>
      <c r="AZ17" s="6" t="s">
        <v>166</v>
      </c>
      <c r="BA17" s="5" t="s">
        <v>165</v>
      </c>
      <c r="BB17" s="24" t="s">
        <v>165</v>
      </c>
      <c r="BC17" s="5" t="s">
        <v>166</v>
      </c>
    </row>
    <row r="18" spans="1:55" ht="56" x14ac:dyDescent="0.15">
      <c r="A18" s="6">
        <v>4</v>
      </c>
      <c r="B18" s="6" t="s">
        <v>143</v>
      </c>
      <c r="C18" s="6">
        <v>5</v>
      </c>
      <c r="D18" s="6" t="s">
        <v>166</v>
      </c>
      <c r="E18" s="6" t="s">
        <v>165</v>
      </c>
      <c r="F18" t="s">
        <v>332</v>
      </c>
      <c r="G18" t="s">
        <v>331</v>
      </c>
      <c r="H18" s="6" t="s">
        <v>364</v>
      </c>
      <c r="I18" t="s">
        <v>332</v>
      </c>
      <c r="J18" s="5" t="s">
        <v>165</v>
      </c>
      <c r="K18" s="5" t="s">
        <v>165</v>
      </c>
      <c r="L18" s="5" t="s">
        <v>165</v>
      </c>
      <c r="M18" t="s">
        <v>331</v>
      </c>
      <c r="N18" s="5" t="s">
        <v>166</v>
      </c>
      <c r="O18" s="6" t="s">
        <v>165</v>
      </c>
      <c r="P18" s="6" t="s">
        <v>166</v>
      </c>
      <c r="Q18" s="13" t="s">
        <v>166</v>
      </c>
      <c r="R18" s="13" t="s">
        <v>166</v>
      </c>
      <c r="S18" s="24" t="s">
        <v>165</v>
      </c>
      <c r="T18" t="s">
        <v>332</v>
      </c>
      <c r="U18" s="6" t="s">
        <v>165</v>
      </c>
      <c r="V18" s="5" t="s">
        <v>166</v>
      </c>
      <c r="W18" s="5" t="s">
        <v>166</v>
      </c>
      <c r="X18" s="24" t="s">
        <v>165</v>
      </c>
      <c r="Y18" s="148" t="s">
        <v>165</v>
      </c>
      <c r="Z18" s="24" t="s">
        <v>166</v>
      </c>
      <c r="AA18" s="24" t="s">
        <v>165</v>
      </c>
      <c r="AB18" s="5" t="s">
        <v>166</v>
      </c>
      <c r="AC18" s="13" t="s">
        <v>166</v>
      </c>
      <c r="AD18" s="6" t="s">
        <v>166</v>
      </c>
      <c r="AE18" t="s">
        <v>331</v>
      </c>
      <c r="AF18" s="6" t="s">
        <v>166</v>
      </c>
      <c r="AG18" s="6" t="s">
        <v>166</v>
      </c>
      <c r="AH18" s="6" t="s">
        <v>165</v>
      </c>
      <c r="AI18" t="s">
        <v>331</v>
      </c>
      <c r="AJ18" s="6" t="s">
        <v>364</v>
      </c>
      <c r="AK18" s="5" t="s">
        <v>166</v>
      </c>
      <c r="AL18" s="24" t="s">
        <v>166</v>
      </c>
      <c r="AM18" s="6" t="s">
        <v>166</v>
      </c>
      <c r="AN18" s="2" t="s">
        <v>332</v>
      </c>
      <c r="AO18" s="6" t="s">
        <v>165</v>
      </c>
      <c r="AP18" s="5" t="s">
        <v>166</v>
      </c>
      <c r="AQ18" s="6" t="s">
        <v>166</v>
      </c>
      <c r="AR18" s="6" t="s">
        <v>166</v>
      </c>
      <c r="AS18" s="5" t="s">
        <v>166</v>
      </c>
      <c r="AT18" s="24" t="s">
        <v>166</v>
      </c>
      <c r="AU18" t="s">
        <v>332</v>
      </c>
      <c r="AV18" t="s">
        <v>332</v>
      </c>
      <c r="AW18" s="2" t="s">
        <v>331</v>
      </c>
      <c r="AX18" s="5" t="s">
        <v>166</v>
      </c>
      <c r="AY18" s="6" t="s">
        <v>166</v>
      </c>
      <c r="AZ18" s="6" t="s">
        <v>364</v>
      </c>
      <c r="BA18" s="5" t="s">
        <v>166</v>
      </c>
      <c r="BB18" s="24" t="s">
        <v>165</v>
      </c>
      <c r="BC18" s="5" t="s">
        <v>166</v>
      </c>
    </row>
    <row r="19" spans="1:55" ht="42" x14ac:dyDescent="0.15">
      <c r="A19" s="6">
        <v>5</v>
      </c>
      <c r="B19" s="6" t="s">
        <v>144</v>
      </c>
      <c r="C19" s="6">
        <v>5</v>
      </c>
      <c r="D19" s="6" t="s">
        <v>166</v>
      </c>
      <c r="E19" s="6" t="s">
        <v>166</v>
      </c>
      <c r="F19" t="s">
        <v>332</v>
      </c>
      <c r="G19" t="s">
        <v>332</v>
      </c>
      <c r="H19" s="6" t="s">
        <v>166</v>
      </c>
      <c r="I19" t="s">
        <v>332</v>
      </c>
      <c r="J19" s="5" t="s">
        <v>165</v>
      </c>
      <c r="K19" s="5" t="s">
        <v>166</v>
      </c>
      <c r="L19" s="5" t="s">
        <v>166</v>
      </c>
      <c r="M19"/>
      <c r="N19" s="6" t="s">
        <v>165</v>
      </c>
      <c r="O19" s="6" t="s">
        <v>166</v>
      </c>
      <c r="P19" s="6" t="s">
        <v>166</v>
      </c>
      <c r="Q19" s="13" t="s">
        <v>166</v>
      </c>
      <c r="R19" s="13"/>
      <c r="S19" s="24" t="s">
        <v>166</v>
      </c>
      <c r="T19" t="s">
        <v>332</v>
      </c>
      <c r="U19" s="6" t="s">
        <v>166</v>
      </c>
      <c r="V19" s="5" t="s">
        <v>166</v>
      </c>
      <c r="W19" s="5" t="s">
        <v>166</v>
      </c>
      <c r="X19" s="24" t="s">
        <v>166</v>
      </c>
      <c r="Y19" s="5" t="s">
        <v>166</v>
      </c>
      <c r="Z19" s="24" t="s">
        <v>166</v>
      </c>
      <c r="AA19" s="24" t="s">
        <v>166</v>
      </c>
      <c r="AB19" s="5" t="s">
        <v>166</v>
      </c>
      <c r="AC19" s="13" t="s">
        <v>166</v>
      </c>
      <c r="AD19" s="6" t="s">
        <v>166</v>
      </c>
      <c r="AE19" t="s">
        <v>332</v>
      </c>
      <c r="AF19" s="6" t="s">
        <v>166</v>
      </c>
      <c r="AG19" s="6" t="s">
        <v>166</v>
      </c>
      <c r="AH19" s="6" t="s">
        <v>166</v>
      </c>
      <c r="AI19" t="s">
        <v>332</v>
      </c>
      <c r="AJ19" s="6" t="s">
        <v>166</v>
      </c>
      <c r="AK19" t="s">
        <v>166</v>
      </c>
      <c r="AL19" s="24" t="s">
        <v>166</v>
      </c>
      <c r="AM19" s="6" t="s">
        <v>166</v>
      </c>
      <c r="AN19" s="2" t="s">
        <v>332</v>
      </c>
      <c r="AO19" s="6" t="s">
        <v>166</v>
      </c>
      <c r="AP19" s="5" t="s">
        <v>166</v>
      </c>
      <c r="AQ19" s="6" t="s">
        <v>166</v>
      </c>
      <c r="AR19" s="6" t="s">
        <v>166</v>
      </c>
      <c r="AS19" s="5" t="s">
        <v>166</v>
      </c>
      <c r="AT19" s="24" t="s">
        <v>166</v>
      </c>
      <c r="AU19" t="s">
        <v>332</v>
      </c>
      <c r="AV19" t="s">
        <v>332</v>
      </c>
      <c r="AW19" s="2" t="s">
        <v>332</v>
      </c>
      <c r="AX19" s="5" t="s">
        <v>166</v>
      </c>
      <c r="AY19" s="6" t="s">
        <v>166</v>
      </c>
      <c r="AZ19" s="6" t="s">
        <v>166</v>
      </c>
      <c r="BA19" s="5" t="s">
        <v>166</v>
      </c>
      <c r="BB19" s="24" t="s">
        <v>683</v>
      </c>
      <c r="BC19" s="5" t="s">
        <v>166</v>
      </c>
    </row>
    <row r="20" spans="1:55" ht="70" x14ac:dyDescent="0.15">
      <c r="A20" s="6">
        <v>6</v>
      </c>
      <c r="B20" s="6" t="s">
        <v>145</v>
      </c>
      <c r="C20" s="6">
        <v>5</v>
      </c>
      <c r="D20" s="6" t="s">
        <v>166</v>
      </c>
      <c r="E20" s="6" t="s">
        <v>166</v>
      </c>
      <c r="F20" t="s">
        <v>332</v>
      </c>
      <c r="G20" t="s">
        <v>332</v>
      </c>
      <c r="H20" s="6" t="s">
        <v>166</v>
      </c>
      <c r="I20" t="s">
        <v>331</v>
      </c>
      <c r="J20" s="5" t="s">
        <v>165</v>
      </c>
      <c r="K20" s="5" t="s">
        <v>166</v>
      </c>
      <c r="L20" s="5" t="s">
        <v>166</v>
      </c>
      <c r="M20" t="s">
        <v>332</v>
      </c>
      <c r="N20" s="6" t="s">
        <v>166</v>
      </c>
      <c r="O20" s="6" t="s">
        <v>165</v>
      </c>
      <c r="P20" s="6" t="s">
        <v>166</v>
      </c>
      <c r="Q20" s="13" t="s">
        <v>166</v>
      </c>
      <c r="R20" s="13" t="s">
        <v>165</v>
      </c>
      <c r="S20" s="24" t="s">
        <v>166</v>
      </c>
      <c r="T20" t="s">
        <v>332</v>
      </c>
      <c r="U20" s="6" t="s">
        <v>166</v>
      </c>
      <c r="V20" s="5" t="s">
        <v>166</v>
      </c>
      <c r="W20" s="5" t="s">
        <v>166</v>
      </c>
      <c r="X20" s="24" t="s">
        <v>165</v>
      </c>
      <c r="Y20" t="s">
        <v>166</v>
      </c>
      <c r="Z20" s="24" t="s">
        <v>166</v>
      </c>
      <c r="AA20" s="24" t="s">
        <v>166</v>
      </c>
      <c r="AB20" s="5" t="s">
        <v>166</v>
      </c>
      <c r="AC20" s="13" t="s">
        <v>166</v>
      </c>
      <c r="AD20" s="6" t="s">
        <v>166</v>
      </c>
      <c r="AE20" t="s">
        <v>332</v>
      </c>
      <c r="AF20" s="6" t="s">
        <v>166</v>
      </c>
      <c r="AG20" s="6" t="s">
        <v>166</v>
      </c>
      <c r="AH20" s="6" t="s">
        <v>166</v>
      </c>
      <c r="AI20" t="s">
        <v>332</v>
      </c>
      <c r="AJ20" s="6" t="s">
        <v>166</v>
      </c>
      <c r="AK20" t="s">
        <v>166</v>
      </c>
      <c r="AL20" s="24" t="s">
        <v>166</v>
      </c>
      <c r="AM20" s="6" t="s">
        <v>166</v>
      </c>
      <c r="AN20" s="2" t="s">
        <v>332</v>
      </c>
      <c r="AO20" s="6" t="s">
        <v>166</v>
      </c>
      <c r="AP20" s="5" t="s">
        <v>166</v>
      </c>
      <c r="AQ20" s="6" t="s">
        <v>166</v>
      </c>
      <c r="AR20" s="6" t="s">
        <v>166</v>
      </c>
      <c r="AS20" s="5" t="s">
        <v>166</v>
      </c>
      <c r="AT20" s="24" t="s">
        <v>166</v>
      </c>
      <c r="AU20" t="s">
        <v>332</v>
      </c>
      <c r="AV20" t="s">
        <v>332</v>
      </c>
      <c r="AW20" s="2" t="s">
        <v>332</v>
      </c>
      <c r="AX20" s="5" t="s">
        <v>166</v>
      </c>
      <c r="AY20" s="6" t="s">
        <v>166</v>
      </c>
      <c r="AZ20" s="6" t="s">
        <v>166</v>
      </c>
      <c r="BA20" s="5" t="s">
        <v>166</v>
      </c>
      <c r="BB20" s="24" t="s">
        <v>166</v>
      </c>
      <c r="BC20" s="5" t="s">
        <v>165</v>
      </c>
    </row>
    <row r="21" spans="1:55" ht="84" x14ac:dyDescent="0.15">
      <c r="A21" s="6">
        <v>7</v>
      </c>
      <c r="B21" s="6" t="s">
        <v>146</v>
      </c>
      <c r="C21" s="6">
        <v>10</v>
      </c>
      <c r="D21" s="6" t="s">
        <v>166</v>
      </c>
      <c r="E21" s="6" t="s">
        <v>166</v>
      </c>
      <c r="F21" t="s">
        <v>332</v>
      </c>
      <c r="G21" t="s">
        <v>332</v>
      </c>
      <c r="H21" s="6" t="s">
        <v>166</v>
      </c>
      <c r="I21" t="s">
        <v>331</v>
      </c>
      <c r="J21" s="5" t="s">
        <v>165</v>
      </c>
      <c r="K21" s="5" t="s">
        <v>166</v>
      </c>
      <c r="L21" s="5" t="s">
        <v>166</v>
      </c>
      <c r="M21" t="s">
        <v>332</v>
      </c>
      <c r="N21" s="6" t="s">
        <v>166</v>
      </c>
      <c r="O21" s="6" t="s">
        <v>165</v>
      </c>
      <c r="P21" s="6" t="s">
        <v>166</v>
      </c>
      <c r="Q21" s="13" t="s">
        <v>166</v>
      </c>
      <c r="R21" s="13" t="s">
        <v>166</v>
      </c>
      <c r="S21" s="24" t="s">
        <v>166</v>
      </c>
      <c r="T21" t="s">
        <v>332</v>
      </c>
      <c r="U21" s="6" t="s">
        <v>166</v>
      </c>
      <c r="V21" s="5" t="s">
        <v>166</v>
      </c>
      <c r="W21" s="5" t="s">
        <v>166</v>
      </c>
      <c r="X21" s="24" t="s">
        <v>166</v>
      </c>
      <c r="Y21" s="5" t="s">
        <v>165</v>
      </c>
      <c r="Z21" s="24" t="s">
        <v>166</v>
      </c>
      <c r="AA21" s="24" t="s">
        <v>166</v>
      </c>
      <c r="AB21" s="5" t="s">
        <v>166</v>
      </c>
      <c r="AC21" s="13" t="s">
        <v>166</v>
      </c>
      <c r="AD21" s="6" t="s">
        <v>166</v>
      </c>
      <c r="AE21" t="s">
        <v>332</v>
      </c>
      <c r="AF21" s="6" t="s">
        <v>166</v>
      </c>
      <c r="AG21" s="6" t="s">
        <v>166</v>
      </c>
      <c r="AH21" s="6" t="s">
        <v>166</v>
      </c>
      <c r="AI21" t="s">
        <v>332</v>
      </c>
      <c r="AJ21" s="6" t="s">
        <v>166</v>
      </c>
      <c r="AK21" t="s">
        <v>166</v>
      </c>
      <c r="AL21" s="24" t="s">
        <v>166</v>
      </c>
      <c r="AM21" s="6" t="s">
        <v>166</v>
      </c>
      <c r="AN21" s="2" t="s">
        <v>332</v>
      </c>
      <c r="AO21" s="6" t="s">
        <v>166</v>
      </c>
      <c r="AP21" s="5" t="s">
        <v>166</v>
      </c>
      <c r="AQ21" s="6" t="s">
        <v>166</v>
      </c>
      <c r="AR21" s="6" t="s">
        <v>166</v>
      </c>
      <c r="AS21" s="5" t="s">
        <v>166</v>
      </c>
      <c r="AT21" s="24" t="s">
        <v>166</v>
      </c>
      <c r="AU21" t="s">
        <v>332</v>
      </c>
      <c r="AV21" t="s">
        <v>332</v>
      </c>
      <c r="AW21" s="2" t="s">
        <v>332</v>
      </c>
      <c r="AX21" s="5" t="s">
        <v>166</v>
      </c>
      <c r="AY21" s="6" t="s">
        <v>166</v>
      </c>
      <c r="AZ21" s="6" t="s">
        <v>166</v>
      </c>
      <c r="BA21" s="5" t="s">
        <v>166</v>
      </c>
      <c r="BB21" s="24" t="s">
        <v>166</v>
      </c>
      <c r="BC21" s="5" t="s">
        <v>165</v>
      </c>
    </row>
    <row r="22" spans="1:55" ht="84" x14ac:dyDescent="0.15">
      <c r="A22" s="6">
        <v>8</v>
      </c>
      <c r="B22" s="6" t="s">
        <v>147</v>
      </c>
      <c r="C22" s="6">
        <v>10</v>
      </c>
      <c r="D22" s="6" t="s">
        <v>166</v>
      </c>
      <c r="E22" s="6" t="s">
        <v>166</v>
      </c>
      <c r="F22" t="s">
        <v>332</v>
      </c>
      <c r="G22" t="s">
        <v>332</v>
      </c>
      <c r="H22" s="6" t="s">
        <v>364</v>
      </c>
      <c r="I22" t="s">
        <v>332</v>
      </c>
      <c r="J22" s="5" t="s">
        <v>166</v>
      </c>
      <c r="K22" s="5" t="s">
        <v>166</v>
      </c>
      <c r="L22" s="5" t="s">
        <v>166</v>
      </c>
      <c r="M22" t="s">
        <v>332</v>
      </c>
      <c r="N22" s="6" t="s">
        <v>166</v>
      </c>
      <c r="O22" s="6" t="s">
        <v>166</v>
      </c>
      <c r="P22" s="6" t="s">
        <v>166</v>
      </c>
      <c r="Q22" s="13" t="s">
        <v>166</v>
      </c>
      <c r="R22" s="13" t="s">
        <v>166</v>
      </c>
      <c r="S22" s="24" t="s">
        <v>166</v>
      </c>
      <c r="T22" t="s">
        <v>332</v>
      </c>
      <c r="U22" s="6" t="s">
        <v>166</v>
      </c>
      <c r="V22" s="5" t="s">
        <v>166</v>
      </c>
      <c r="W22" s="5" t="s">
        <v>166</v>
      </c>
      <c r="X22" s="24" t="s">
        <v>166</v>
      </c>
      <c r="Y22" s="5" t="s">
        <v>166</v>
      </c>
      <c r="Z22" s="24" t="s">
        <v>166</v>
      </c>
      <c r="AA22" s="24" t="s">
        <v>166</v>
      </c>
      <c r="AB22" s="5" t="s">
        <v>166</v>
      </c>
      <c r="AC22" s="13" t="s">
        <v>166</v>
      </c>
      <c r="AD22" s="6" t="s">
        <v>166</v>
      </c>
      <c r="AE22" t="s">
        <v>332</v>
      </c>
      <c r="AF22" s="6" t="s">
        <v>166</v>
      </c>
      <c r="AG22" s="6" t="s">
        <v>166</v>
      </c>
      <c r="AH22" s="6" t="s">
        <v>165</v>
      </c>
      <c r="AI22" t="s">
        <v>332</v>
      </c>
      <c r="AJ22" s="6" t="s">
        <v>166</v>
      </c>
      <c r="AK22" t="s">
        <v>166</v>
      </c>
      <c r="AL22" s="24" t="s">
        <v>166</v>
      </c>
      <c r="AM22" s="6" t="s">
        <v>166</v>
      </c>
      <c r="AN22" s="2" t="s">
        <v>332</v>
      </c>
      <c r="AO22" s="6" t="s">
        <v>166</v>
      </c>
      <c r="AP22" s="5" t="s">
        <v>166</v>
      </c>
      <c r="AQ22" s="6" t="s">
        <v>166</v>
      </c>
      <c r="AR22" s="6" t="s">
        <v>166</v>
      </c>
      <c r="AS22" s="5" t="s">
        <v>166</v>
      </c>
      <c r="AT22" s="24" t="s">
        <v>166</v>
      </c>
      <c r="AU22" t="s">
        <v>332</v>
      </c>
      <c r="AV22" t="s">
        <v>332</v>
      </c>
      <c r="AW22" s="2" t="s">
        <v>332</v>
      </c>
      <c r="AX22" s="5" t="s">
        <v>166</v>
      </c>
      <c r="AY22" s="6" t="s">
        <v>166</v>
      </c>
      <c r="AZ22" s="6" t="s">
        <v>166</v>
      </c>
      <c r="BA22" s="5" t="s">
        <v>166</v>
      </c>
      <c r="BB22" s="24" t="s">
        <v>166</v>
      </c>
      <c r="BC22" s="5" t="s">
        <v>166</v>
      </c>
    </row>
    <row r="23" spans="1:55" ht="84" x14ac:dyDescent="0.15">
      <c r="A23" s="6">
        <v>9</v>
      </c>
      <c r="B23" s="6" t="s">
        <v>128</v>
      </c>
      <c r="C23" s="6">
        <v>10</v>
      </c>
      <c r="D23" s="6" t="s">
        <v>166</v>
      </c>
      <c r="E23" s="6" t="s">
        <v>166</v>
      </c>
      <c r="F23" t="s">
        <v>332</v>
      </c>
      <c r="G23" t="s">
        <v>332</v>
      </c>
      <c r="H23" s="6" t="s">
        <v>166</v>
      </c>
      <c r="I23" t="s">
        <v>332</v>
      </c>
      <c r="J23" s="5" t="s">
        <v>166</v>
      </c>
      <c r="K23" s="5" t="s">
        <v>166</v>
      </c>
      <c r="L23" s="5" t="s">
        <v>166</v>
      </c>
      <c r="M23" t="s">
        <v>332</v>
      </c>
      <c r="N23" s="6" t="s">
        <v>166</v>
      </c>
      <c r="O23" s="6" t="s">
        <v>166</v>
      </c>
      <c r="P23" s="6" t="s">
        <v>166</v>
      </c>
      <c r="Q23" s="13" t="s">
        <v>166</v>
      </c>
      <c r="R23" s="13" t="s">
        <v>166</v>
      </c>
      <c r="S23" s="24" t="s">
        <v>166</v>
      </c>
      <c r="T23" t="s">
        <v>332</v>
      </c>
      <c r="U23" s="6" t="s">
        <v>166</v>
      </c>
      <c r="V23" s="5" t="s">
        <v>166</v>
      </c>
      <c r="W23" s="5" t="s">
        <v>166</v>
      </c>
      <c r="X23" s="24" t="s">
        <v>166</v>
      </c>
      <c r="Y23" s="5" t="s">
        <v>166</v>
      </c>
      <c r="Z23" s="24" t="s">
        <v>166</v>
      </c>
      <c r="AA23" s="24" t="s">
        <v>166</v>
      </c>
      <c r="AB23" s="5" t="s">
        <v>166</v>
      </c>
      <c r="AC23" s="13" t="s">
        <v>166</v>
      </c>
      <c r="AD23" s="6" t="s">
        <v>166</v>
      </c>
      <c r="AE23" t="s">
        <v>332</v>
      </c>
      <c r="AF23" s="6" t="s">
        <v>166</v>
      </c>
      <c r="AG23" s="6" t="s">
        <v>166</v>
      </c>
      <c r="AH23" s="6" t="s">
        <v>166</v>
      </c>
      <c r="AI23" t="s">
        <v>332</v>
      </c>
      <c r="AJ23" s="6" t="s">
        <v>166</v>
      </c>
      <c r="AK23" t="s">
        <v>166</v>
      </c>
      <c r="AL23" s="24" t="s">
        <v>166</v>
      </c>
      <c r="AM23" s="6" t="s">
        <v>166</v>
      </c>
      <c r="AN23" s="2" t="s">
        <v>332</v>
      </c>
      <c r="AO23" s="6" t="s">
        <v>166</v>
      </c>
      <c r="AP23" s="5" t="s">
        <v>166</v>
      </c>
      <c r="AQ23" s="6" t="s">
        <v>166</v>
      </c>
      <c r="AR23" s="6" t="s">
        <v>166</v>
      </c>
      <c r="AS23" s="5" t="s">
        <v>166</v>
      </c>
      <c r="AT23" s="24" t="s">
        <v>166</v>
      </c>
      <c r="AU23" t="s">
        <v>332</v>
      </c>
      <c r="AV23" t="s">
        <v>332</v>
      </c>
      <c r="AW23" s="2" t="s">
        <v>332</v>
      </c>
      <c r="AX23" s="5" t="s">
        <v>166</v>
      </c>
      <c r="AY23" s="6" t="s">
        <v>166</v>
      </c>
      <c r="AZ23" s="6" t="s">
        <v>166</v>
      </c>
      <c r="BA23" s="5" t="s">
        <v>166</v>
      </c>
      <c r="BB23" s="24" t="s">
        <v>166</v>
      </c>
      <c r="BC23" s="5" t="s">
        <v>166</v>
      </c>
    </row>
    <row r="24" spans="1:55" ht="70" x14ac:dyDescent="0.15">
      <c r="A24" s="6">
        <v>10</v>
      </c>
      <c r="B24" s="6" t="s">
        <v>129</v>
      </c>
      <c r="C24" s="6">
        <v>5</v>
      </c>
      <c r="D24" s="6" t="s">
        <v>166</v>
      </c>
      <c r="E24" s="6" t="s">
        <v>166</v>
      </c>
      <c r="F24" t="s">
        <v>332</v>
      </c>
      <c r="G24" t="s">
        <v>332</v>
      </c>
      <c r="H24" s="6" t="s">
        <v>165</v>
      </c>
      <c r="I24" t="s">
        <v>332</v>
      </c>
      <c r="J24" s="5" t="s">
        <v>165</v>
      </c>
      <c r="K24" s="5" t="s">
        <v>166</v>
      </c>
      <c r="L24" s="5" t="s">
        <v>165</v>
      </c>
      <c r="M24" t="s">
        <v>332</v>
      </c>
      <c r="N24" s="6" t="s">
        <v>166</v>
      </c>
      <c r="O24" s="6" t="s">
        <v>165</v>
      </c>
      <c r="P24" s="6" t="s">
        <v>166</v>
      </c>
      <c r="Q24" s="24" t="s">
        <v>165</v>
      </c>
      <c r="R24" s="13" t="s">
        <v>166</v>
      </c>
      <c r="S24" s="24" t="s">
        <v>166</v>
      </c>
      <c r="T24" t="s">
        <v>332</v>
      </c>
      <c r="U24" s="6" t="s">
        <v>166</v>
      </c>
      <c r="V24" s="5" t="s">
        <v>166</v>
      </c>
      <c r="W24" s="5" t="s">
        <v>166</v>
      </c>
      <c r="X24" s="24" t="s">
        <v>165</v>
      </c>
      <c r="Y24" s="148" t="s">
        <v>364</v>
      </c>
      <c r="Z24" s="24" t="s">
        <v>165</v>
      </c>
      <c r="AA24" s="24" t="s">
        <v>165</v>
      </c>
      <c r="AB24" s="5" t="s">
        <v>166</v>
      </c>
      <c r="AC24" s="13" t="s">
        <v>166</v>
      </c>
      <c r="AD24" s="6" t="s">
        <v>166</v>
      </c>
      <c r="AE24" t="s">
        <v>332</v>
      </c>
      <c r="AF24" s="6" t="s">
        <v>166</v>
      </c>
      <c r="AG24" s="6" t="s">
        <v>166</v>
      </c>
      <c r="AH24" s="6" t="s">
        <v>165</v>
      </c>
      <c r="AI24" t="s">
        <v>332</v>
      </c>
      <c r="AJ24" s="6" t="s">
        <v>165</v>
      </c>
      <c r="AK24" t="s">
        <v>166</v>
      </c>
      <c r="AL24" s="24" t="s">
        <v>166</v>
      </c>
      <c r="AM24" s="6" t="s">
        <v>165</v>
      </c>
      <c r="AN24" s="2" t="s">
        <v>331</v>
      </c>
      <c r="AO24" s="6" t="s">
        <v>166</v>
      </c>
      <c r="AP24" s="5" t="s">
        <v>165</v>
      </c>
      <c r="AQ24" s="6" t="s">
        <v>165</v>
      </c>
      <c r="AR24" s="6" t="s">
        <v>165</v>
      </c>
      <c r="AS24" s="5" t="s">
        <v>166</v>
      </c>
      <c r="AT24" s="24" t="s">
        <v>166</v>
      </c>
      <c r="AU24" t="s">
        <v>332</v>
      </c>
      <c r="AV24" t="s">
        <v>332</v>
      </c>
      <c r="AW24" s="2" t="s">
        <v>332</v>
      </c>
      <c r="AX24" s="5" t="s">
        <v>166</v>
      </c>
      <c r="AY24" s="6" t="s">
        <v>165</v>
      </c>
      <c r="AZ24" s="6" t="s">
        <v>166</v>
      </c>
      <c r="BA24" s="5" t="s">
        <v>166</v>
      </c>
      <c r="BB24" s="24" t="s">
        <v>165</v>
      </c>
      <c r="BC24" s="5" t="s">
        <v>166</v>
      </c>
    </row>
    <row r="25" spans="1:55" ht="70" x14ac:dyDescent="0.15">
      <c r="A25" s="6">
        <v>11</v>
      </c>
      <c r="B25" s="6" t="s">
        <v>150</v>
      </c>
      <c r="C25" s="6">
        <v>5</v>
      </c>
      <c r="D25" s="6" t="s">
        <v>166</v>
      </c>
      <c r="E25" s="6" t="s">
        <v>166</v>
      </c>
      <c r="F25" t="s">
        <v>332</v>
      </c>
      <c r="G25" t="s">
        <v>332</v>
      </c>
      <c r="H25" s="6" t="s">
        <v>165</v>
      </c>
      <c r="I25" t="s">
        <v>332</v>
      </c>
      <c r="J25" s="5" t="s">
        <v>165</v>
      </c>
      <c r="K25" s="5" t="s">
        <v>166</v>
      </c>
      <c r="L25" s="5" t="s">
        <v>166</v>
      </c>
      <c r="M25" t="s">
        <v>332</v>
      </c>
      <c r="N25" s="6" t="s">
        <v>166</v>
      </c>
      <c r="O25" s="6" t="s">
        <v>165</v>
      </c>
      <c r="P25" s="6" t="s">
        <v>166</v>
      </c>
      <c r="Q25" s="24" t="s">
        <v>165</v>
      </c>
      <c r="R25" s="13" t="s">
        <v>166</v>
      </c>
      <c r="S25" s="24" t="s">
        <v>166</v>
      </c>
      <c r="T25"/>
      <c r="U25" s="6" t="s">
        <v>166</v>
      </c>
      <c r="V25" s="5" t="s">
        <v>166</v>
      </c>
      <c r="W25" s="5" t="s">
        <v>166</v>
      </c>
      <c r="X25" s="24" t="s">
        <v>165</v>
      </c>
      <c r="Y25" s="148" t="s">
        <v>165</v>
      </c>
      <c r="Z25" s="24" t="s">
        <v>165</v>
      </c>
      <c r="AA25" s="24" t="s">
        <v>165</v>
      </c>
      <c r="AB25" s="5" t="s">
        <v>166</v>
      </c>
      <c r="AC25" s="13" t="s">
        <v>166</v>
      </c>
      <c r="AD25" s="6" t="s">
        <v>166</v>
      </c>
      <c r="AE25" t="s">
        <v>332</v>
      </c>
      <c r="AF25" s="6" t="s">
        <v>166</v>
      </c>
      <c r="AG25" s="6" t="s">
        <v>166</v>
      </c>
      <c r="AH25" s="6" t="s">
        <v>165</v>
      </c>
      <c r="AI25" t="s">
        <v>332</v>
      </c>
      <c r="AJ25" s="6" t="s">
        <v>364</v>
      </c>
      <c r="AK25" s="5" t="s">
        <v>166</v>
      </c>
      <c r="AL25" s="24" t="s">
        <v>166</v>
      </c>
      <c r="AM25" s="6" t="s">
        <v>165</v>
      </c>
      <c r="AN25" s="2" t="s">
        <v>332</v>
      </c>
      <c r="AO25" s="6" t="s">
        <v>165</v>
      </c>
      <c r="AP25" s="5" t="s">
        <v>166</v>
      </c>
      <c r="AQ25" s="6" t="s">
        <v>165</v>
      </c>
      <c r="AR25" s="6" t="s">
        <v>165</v>
      </c>
      <c r="AS25" s="5" t="s">
        <v>166</v>
      </c>
      <c r="AT25" s="24" t="s">
        <v>166</v>
      </c>
      <c r="AU25" t="s">
        <v>332</v>
      </c>
      <c r="AV25" t="s">
        <v>332</v>
      </c>
      <c r="AW25" s="2" t="s">
        <v>332</v>
      </c>
      <c r="AX25" s="5" t="s">
        <v>166</v>
      </c>
      <c r="AY25" s="6" t="s">
        <v>165</v>
      </c>
      <c r="AZ25" s="6" t="s">
        <v>166</v>
      </c>
      <c r="BA25" s="5" t="s">
        <v>166</v>
      </c>
      <c r="BB25" s="24" t="s">
        <v>165</v>
      </c>
      <c r="BC25" s="5" t="s">
        <v>166</v>
      </c>
    </row>
    <row r="26" spans="1:55" ht="112" x14ac:dyDescent="0.15">
      <c r="A26" s="6">
        <v>12</v>
      </c>
      <c r="B26" s="6" t="s">
        <v>151</v>
      </c>
      <c r="C26" s="6">
        <v>5</v>
      </c>
      <c r="D26" s="6" t="s">
        <v>166</v>
      </c>
      <c r="E26" s="6" t="s">
        <v>166</v>
      </c>
      <c r="F26" t="s">
        <v>332</v>
      </c>
      <c r="G26" t="s">
        <v>332</v>
      </c>
      <c r="H26" s="6" t="s">
        <v>166</v>
      </c>
      <c r="I26" t="s">
        <v>332</v>
      </c>
      <c r="J26" s="5" t="s">
        <v>166</v>
      </c>
      <c r="K26" s="5" t="s">
        <v>166</v>
      </c>
      <c r="L26" s="5" t="s">
        <v>166</v>
      </c>
      <c r="M26" t="s">
        <v>332</v>
      </c>
      <c r="N26" s="6" t="s">
        <v>166</v>
      </c>
      <c r="O26" s="6" t="s">
        <v>166</v>
      </c>
      <c r="P26" s="6" t="s">
        <v>166</v>
      </c>
      <c r="Q26" s="24" t="s">
        <v>165</v>
      </c>
      <c r="R26" s="13" t="s">
        <v>166</v>
      </c>
      <c r="S26" s="24" t="s">
        <v>166</v>
      </c>
      <c r="T26" t="s">
        <v>332</v>
      </c>
      <c r="U26" s="6" t="s">
        <v>166</v>
      </c>
      <c r="V26" s="5" t="s">
        <v>166</v>
      </c>
      <c r="W26" s="5" t="s">
        <v>166</v>
      </c>
      <c r="X26" s="24" t="s">
        <v>166</v>
      </c>
      <c r="Y26" s="5" t="s">
        <v>165</v>
      </c>
      <c r="Z26" s="24" t="s">
        <v>364</v>
      </c>
      <c r="AA26" s="24" t="s">
        <v>166</v>
      </c>
      <c r="AB26" s="5" t="s">
        <v>166</v>
      </c>
      <c r="AC26" s="13" t="s">
        <v>166</v>
      </c>
      <c r="AD26" s="6" t="s">
        <v>166</v>
      </c>
      <c r="AE26" t="s">
        <v>332</v>
      </c>
      <c r="AF26" s="6" t="s">
        <v>166</v>
      </c>
      <c r="AG26" s="6" t="s">
        <v>166</v>
      </c>
      <c r="AH26" s="6" t="s">
        <v>165</v>
      </c>
      <c r="AI26" t="s">
        <v>332</v>
      </c>
      <c r="AJ26" s="6" t="s">
        <v>166</v>
      </c>
      <c r="AK26" t="s">
        <v>166</v>
      </c>
      <c r="AL26" s="24" t="s">
        <v>166</v>
      </c>
      <c r="AM26" s="6" t="s">
        <v>166</v>
      </c>
      <c r="AN26" s="2" t="s">
        <v>332</v>
      </c>
      <c r="AO26" s="6" t="s">
        <v>166</v>
      </c>
      <c r="AP26" s="5" t="s">
        <v>166</v>
      </c>
      <c r="AQ26" s="6" t="s">
        <v>166</v>
      </c>
      <c r="AR26" s="6" t="s">
        <v>166</v>
      </c>
      <c r="AS26" s="5" t="s">
        <v>166</v>
      </c>
      <c r="AT26" s="24" t="s">
        <v>166</v>
      </c>
      <c r="AU26" t="s">
        <v>349</v>
      </c>
      <c r="AV26" t="s">
        <v>332</v>
      </c>
      <c r="AW26" s="2" t="s">
        <v>332</v>
      </c>
      <c r="AX26" s="5" t="s">
        <v>166</v>
      </c>
      <c r="AY26" s="6" t="s">
        <v>165</v>
      </c>
      <c r="AZ26" s="6" t="s">
        <v>166</v>
      </c>
      <c r="BA26" s="5" t="s">
        <v>166</v>
      </c>
      <c r="BB26" s="24" t="s">
        <v>165</v>
      </c>
      <c r="BC26" s="5" t="s">
        <v>166</v>
      </c>
    </row>
    <row r="27" spans="1:55" ht="28" x14ac:dyDescent="0.15">
      <c r="A27" s="7" t="s">
        <v>55</v>
      </c>
      <c r="D27" s="2"/>
      <c r="F27"/>
      <c r="G27"/>
      <c r="I27"/>
      <c r="J27" s="5"/>
      <c r="K27" s="5"/>
      <c r="L27"/>
      <c r="M27"/>
      <c r="N27" s="2"/>
      <c r="Q27" s="13"/>
      <c r="R27" s="13"/>
      <c r="S27" s="24"/>
      <c r="T27"/>
      <c r="V27"/>
      <c r="W27" s="5"/>
      <c r="X27" s="24"/>
      <c r="Y27" s="5"/>
      <c r="Z27" s="24"/>
      <c r="AA27" s="24"/>
      <c r="AB27"/>
      <c r="AC27" s="13"/>
      <c r="AE27"/>
      <c r="AI27"/>
      <c r="AK27"/>
      <c r="AL27" s="24"/>
      <c r="AM27" s="2"/>
      <c r="AN27" s="2"/>
      <c r="AP27" s="5"/>
      <c r="AS27"/>
      <c r="AT27" s="24"/>
      <c r="AU27"/>
      <c r="AV27"/>
      <c r="AW27"/>
      <c r="AX27" s="5"/>
      <c r="BA27"/>
      <c r="BB27" s="24"/>
      <c r="BC27" s="5"/>
    </row>
    <row r="28" spans="1:55" ht="70" x14ac:dyDescent="0.15">
      <c r="A28" s="6">
        <v>13</v>
      </c>
      <c r="B28" s="6" t="s">
        <v>152</v>
      </c>
      <c r="C28" s="6">
        <v>5</v>
      </c>
      <c r="D28" s="6" t="s">
        <v>166</v>
      </c>
      <c r="E28" s="6" t="s">
        <v>166</v>
      </c>
      <c r="F28" t="s">
        <v>332</v>
      </c>
      <c r="G28" t="s">
        <v>332</v>
      </c>
      <c r="H28" s="6" t="s">
        <v>166</v>
      </c>
      <c r="I28" t="s">
        <v>332</v>
      </c>
      <c r="J28" s="5" t="s">
        <v>166</v>
      </c>
      <c r="K28" s="5" t="s">
        <v>166</v>
      </c>
      <c r="L28" s="5" t="s">
        <v>166</v>
      </c>
      <c r="M28" t="s">
        <v>332</v>
      </c>
      <c r="N28" s="6" t="s">
        <v>166</v>
      </c>
      <c r="O28" s="6" t="s">
        <v>166</v>
      </c>
      <c r="P28" s="6" t="s">
        <v>166</v>
      </c>
      <c r="Q28" s="24" t="s">
        <v>166</v>
      </c>
      <c r="R28" s="13" t="s">
        <v>166</v>
      </c>
      <c r="S28" s="24" t="s">
        <v>166</v>
      </c>
      <c r="T28" t="s">
        <v>332</v>
      </c>
      <c r="U28" s="6" t="s">
        <v>166</v>
      </c>
      <c r="V28" s="5" t="s">
        <v>166</v>
      </c>
      <c r="W28" s="5" t="s">
        <v>166</v>
      </c>
      <c r="X28" s="24" t="s">
        <v>166</v>
      </c>
      <c r="Y28" s="5" t="s">
        <v>166</v>
      </c>
      <c r="Z28" s="24" t="s">
        <v>166</v>
      </c>
      <c r="AA28" s="24" t="s">
        <v>166</v>
      </c>
      <c r="AB28" s="5" t="s">
        <v>166</v>
      </c>
      <c r="AC28" s="13" t="s">
        <v>166</v>
      </c>
      <c r="AD28" s="6" t="s">
        <v>166</v>
      </c>
      <c r="AE28" t="s">
        <v>332</v>
      </c>
      <c r="AF28" s="6" t="s">
        <v>166</v>
      </c>
      <c r="AG28" s="6" t="s">
        <v>166</v>
      </c>
      <c r="AH28" s="6" t="s">
        <v>166</v>
      </c>
      <c r="AI28" t="s">
        <v>332</v>
      </c>
      <c r="AJ28" s="6" t="s">
        <v>166</v>
      </c>
      <c r="AK28" t="s">
        <v>166</v>
      </c>
      <c r="AL28" s="24" t="s">
        <v>166</v>
      </c>
      <c r="AM28" s="6" t="s">
        <v>166</v>
      </c>
      <c r="AN28" s="2" t="s">
        <v>332</v>
      </c>
      <c r="AO28" s="6" t="s">
        <v>166</v>
      </c>
      <c r="AP28" s="5" t="s">
        <v>166</v>
      </c>
      <c r="AQ28" s="6" t="s">
        <v>166</v>
      </c>
      <c r="AR28" s="6" t="s">
        <v>166</v>
      </c>
      <c r="AS28" s="5" t="s">
        <v>166</v>
      </c>
      <c r="AT28" s="24" t="s">
        <v>166</v>
      </c>
      <c r="AU28" t="s">
        <v>332</v>
      </c>
      <c r="AV28" t="s">
        <v>332</v>
      </c>
      <c r="AW28" s="2" t="s">
        <v>332</v>
      </c>
      <c r="AX28" s="5" t="s">
        <v>166</v>
      </c>
      <c r="AY28" s="6" t="s">
        <v>166</v>
      </c>
      <c r="AZ28" s="6" t="s">
        <v>165</v>
      </c>
      <c r="BA28" s="5" t="s">
        <v>166</v>
      </c>
      <c r="BB28" s="24" t="s">
        <v>166</v>
      </c>
      <c r="BC28" s="5" t="s">
        <v>166</v>
      </c>
    </row>
    <row r="29" spans="1:55" ht="113" x14ac:dyDescent="0.2">
      <c r="A29" s="6">
        <v>14</v>
      </c>
      <c r="B29" s="6" t="s">
        <v>153</v>
      </c>
      <c r="C29" s="6">
        <v>10</v>
      </c>
      <c r="D29" s="6" t="s">
        <v>165</v>
      </c>
      <c r="E29" s="6" t="s">
        <v>165</v>
      </c>
      <c r="F29" t="s">
        <v>332</v>
      </c>
      <c r="G29" t="s">
        <v>332</v>
      </c>
      <c r="H29" s="6" t="s">
        <v>165</v>
      </c>
      <c r="I29" t="s">
        <v>331</v>
      </c>
      <c r="J29" s="5" t="s">
        <v>165</v>
      </c>
      <c r="K29" s="5" t="s">
        <v>165</v>
      </c>
      <c r="L29" s="5" t="s">
        <v>165</v>
      </c>
      <c r="M29" t="s">
        <v>331</v>
      </c>
      <c r="N29" s="6" t="s">
        <v>165</v>
      </c>
      <c r="O29" s="6" t="s">
        <v>165</v>
      </c>
      <c r="P29" s="6" t="s">
        <v>165</v>
      </c>
      <c r="Q29" s="24" t="s">
        <v>165</v>
      </c>
      <c r="R29" s="13" t="s">
        <v>165</v>
      </c>
      <c r="S29" s="24" t="s">
        <v>165</v>
      </c>
      <c r="T29" t="s">
        <v>331</v>
      </c>
      <c r="U29" s="6" t="s">
        <v>165</v>
      </c>
      <c r="V29" s="5" t="s">
        <v>165</v>
      </c>
      <c r="W29" s="5" t="s">
        <v>165</v>
      </c>
      <c r="X29" s="24" t="s">
        <v>165</v>
      </c>
      <c r="Y29" s="148" t="s">
        <v>165</v>
      </c>
      <c r="Z29" s="24" t="s">
        <v>165</v>
      </c>
      <c r="AA29" s="24" t="s">
        <v>165</v>
      </c>
      <c r="AB29" s="5" t="s">
        <v>166</v>
      </c>
      <c r="AC29" s="13" t="s">
        <v>165</v>
      </c>
      <c r="AD29" s="6" t="s">
        <v>165</v>
      </c>
      <c r="AE29" t="s">
        <v>331</v>
      </c>
      <c r="AF29" s="6" t="s">
        <v>165</v>
      </c>
      <c r="AG29" s="6" t="s">
        <v>166</v>
      </c>
      <c r="AH29" s="6" t="s">
        <v>165</v>
      </c>
      <c r="AI29" t="s">
        <v>331</v>
      </c>
      <c r="AJ29" s="6" t="s">
        <v>165</v>
      </c>
      <c r="AK29" t="s">
        <v>165</v>
      </c>
      <c r="AL29" s="24" t="s">
        <v>165</v>
      </c>
      <c r="AM29" s="168" t="s">
        <v>165</v>
      </c>
      <c r="AN29" s="2" t="s">
        <v>331</v>
      </c>
      <c r="AO29" s="6" t="s">
        <v>165</v>
      </c>
      <c r="AP29" s="5" t="s">
        <v>165</v>
      </c>
      <c r="AQ29" s="6" t="s">
        <v>165</v>
      </c>
      <c r="AR29" s="6" t="s">
        <v>165</v>
      </c>
      <c r="AS29" s="5" t="s">
        <v>165</v>
      </c>
      <c r="AT29" s="24" t="s">
        <v>166</v>
      </c>
      <c r="AU29" t="s">
        <v>331</v>
      </c>
      <c r="AV29" t="s">
        <v>331</v>
      </c>
      <c r="AW29" s="2" t="s">
        <v>331</v>
      </c>
      <c r="AX29" s="5" t="s">
        <v>165</v>
      </c>
      <c r="AY29" s="6" t="s">
        <v>165</v>
      </c>
      <c r="AZ29" s="6" t="s">
        <v>165</v>
      </c>
      <c r="BA29" s="5" t="s">
        <v>165</v>
      </c>
      <c r="BB29" s="24" t="s">
        <v>165</v>
      </c>
      <c r="BC29" s="5" t="s">
        <v>165</v>
      </c>
    </row>
    <row r="30" spans="1:55" ht="85" x14ac:dyDescent="0.2">
      <c r="A30" s="6">
        <v>15</v>
      </c>
      <c r="B30" s="6" t="s">
        <v>154</v>
      </c>
      <c r="C30" s="6">
        <v>10</v>
      </c>
      <c r="D30" s="6" t="s">
        <v>165</v>
      </c>
      <c r="E30" s="67" t="s">
        <v>364</v>
      </c>
      <c r="F30" t="s">
        <v>331</v>
      </c>
      <c r="G30" t="s">
        <v>331</v>
      </c>
      <c r="H30" s="6" t="s">
        <v>165</v>
      </c>
      <c r="I30" t="s">
        <v>331</v>
      </c>
      <c r="J30" s="5" t="s">
        <v>165</v>
      </c>
      <c r="K30" s="5" t="s">
        <v>165</v>
      </c>
      <c r="L30" s="5" t="s">
        <v>165</v>
      </c>
      <c r="M30" s="5" t="s">
        <v>332</v>
      </c>
      <c r="N30" s="6" t="s">
        <v>165</v>
      </c>
      <c r="O30" s="6" t="s">
        <v>165</v>
      </c>
      <c r="P30" s="6" t="s">
        <v>166</v>
      </c>
      <c r="Q30" s="24" t="s">
        <v>165</v>
      </c>
      <c r="R30" s="13" t="s">
        <v>166</v>
      </c>
      <c r="S30" s="24" t="s">
        <v>165</v>
      </c>
      <c r="T30" t="s">
        <v>332</v>
      </c>
      <c r="U30" s="6" t="s">
        <v>165</v>
      </c>
      <c r="V30" s="5" t="s">
        <v>166</v>
      </c>
      <c r="W30" s="5" t="s">
        <v>166</v>
      </c>
      <c r="X30" s="24" t="s">
        <v>165</v>
      </c>
      <c r="Y30" s="148" t="s">
        <v>165</v>
      </c>
      <c r="Z30" s="24" t="s">
        <v>165</v>
      </c>
      <c r="AA30" s="24" t="s">
        <v>165</v>
      </c>
      <c r="AB30" s="5" t="s">
        <v>165</v>
      </c>
      <c r="AC30" s="13" t="s">
        <v>165</v>
      </c>
      <c r="AD30" s="6" t="s">
        <v>166</v>
      </c>
      <c r="AE30" t="s">
        <v>331</v>
      </c>
      <c r="AF30" s="6" t="s">
        <v>166</v>
      </c>
      <c r="AG30" s="6" t="s">
        <v>166</v>
      </c>
      <c r="AH30" s="6" t="s">
        <v>165</v>
      </c>
      <c r="AI30" t="s">
        <v>331</v>
      </c>
      <c r="AJ30" s="6" t="s">
        <v>165</v>
      </c>
      <c r="AK30" t="s">
        <v>165</v>
      </c>
      <c r="AL30" s="24" t="s">
        <v>165</v>
      </c>
      <c r="AM30" s="168" t="s">
        <v>165</v>
      </c>
      <c r="AN30" s="2" t="s">
        <v>331</v>
      </c>
      <c r="AO30" s="6" t="s">
        <v>165</v>
      </c>
      <c r="AP30" s="5" t="s">
        <v>165</v>
      </c>
      <c r="AQ30" s="6" t="s">
        <v>165</v>
      </c>
      <c r="AR30" s="6" t="s">
        <v>165</v>
      </c>
      <c r="AS30" s="5" t="s">
        <v>165</v>
      </c>
      <c r="AT30" s="24" t="s">
        <v>166</v>
      </c>
      <c r="AU30" t="s">
        <v>331</v>
      </c>
      <c r="AV30" t="s">
        <v>331</v>
      </c>
      <c r="AW30" s="2" t="s">
        <v>331</v>
      </c>
      <c r="AX30" s="5" t="s">
        <v>165</v>
      </c>
      <c r="AY30" s="6" t="s">
        <v>166</v>
      </c>
      <c r="AZ30" s="6" t="s">
        <v>165</v>
      </c>
      <c r="BA30" s="5" t="s">
        <v>165</v>
      </c>
      <c r="BB30" s="24" t="s">
        <v>165</v>
      </c>
      <c r="BC30" s="5" t="s">
        <v>166</v>
      </c>
    </row>
    <row r="31" spans="1:55" ht="57" x14ac:dyDescent="0.2">
      <c r="A31" s="6">
        <v>16</v>
      </c>
      <c r="B31" s="6" t="s">
        <v>155</v>
      </c>
      <c r="C31" s="6">
        <v>5</v>
      </c>
      <c r="D31" s="6" t="s">
        <v>166</v>
      </c>
      <c r="E31" s="6" t="s">
        <v>364</v>
      </c>
      <c r="F31" t="s">
        <v>332</v>
      </c>
      <c r="G31" t="s">
        <v>332</v>
      </c>
      <c r="H31" s="6" t="s">
        <v>165</v>
      </c>
      <c r="I31" t="s">
        <v>331</v>
      </c>
      <c r="J31" s="5" t="s">
        <v>166</v>
      </c>
      <c r="K31" s="5" t="s">
        <v>166</v>
      </c>
      <c r="L31" s="5" t="s">
        <v>166</v>
      </c>
      <c r="M31" s="5" t="s">
        <v>332</v>
      </c>
      <c r="N31" s="6" t="s">
        <v>166</v>
      </c>
      <c r="O31" s="6" t="s">
        <v>165</v>
      </c>
      <c r="P31" s="6" t="s">
        <v>166</v>
      </c>
      <c r="Q31" s="24" t="s">
        <v>166</v>
      </c>
      <c r="R31" s="13" t="s">
        <v>166</v>
      </c>
      <c r="S31" s="24" t="s">
        <v>166</v>
      </c>
      <c r="T31" t="s">
        <v>332</v>
      </c>
      <c r="U31" s="6" t="s">
        <v>166</v>
      </c>
      <c r="V31" s="5" t="s">
        <v>166</v>
      </c>
      <c r="W31" s="5" t="s">
        <v>166</v>
      </c>
      <c r="X31" s="24" t="s">
        <v>165</v>
      </c>
      <c r="Y31" s="148" t="s">
        <v>165</v>
      </c>
      <c r="Z31" s="24" t="s">
        <v>165</v>
      </c>
      <c r="AA31" s="24" t="s">
        <v>165</v>
      </c>
      <c r="AB31" s="5" t="s">
        <v>165</v>
      </c>
      <c r="AC31" s="13" t="s">
        <v>166</v>
      </c>
      <c r="AD31" s="6" t="s">
        <v>166</v>
      </c>
      <c r="AE31" t="s">
        <v>332</v>
      </c>
      <c r="AF31" s="6" t="s">
        <v>166</v>
      </c>
      <c r="AG31" s="6" t="s">
        <v>166</v>
      </c>
      <c r="AH31" s="6" t="s">
        <v>165</v>
      </c>
      <c r="AI31" t="s">
        <v>331</v>
      </c>
      <c r="AJ31" s="6" t="s">
        <v>166</v>
      </c>
      <c r="AK31" s="5" t="s">
        <v>166</v>
      </c>
      <c r="AL31" s="24" t="s">
        <v>166</v>
      </c>
      <c r="AM31" s="168" t="s">
        <v>165</v>
      </c>
      <c r="AN31" s="2" t="s">
        <v>165</v>
      </c>
      <c r="AO31" s="6" t="s">
        <v>165</v>
      </c>
      <c r="AP31" s="5" t="s">
        <v>165</v>
      </c>
      <c r="AQ31" s="6" t="s">
        <v>165</v>
      </c>
      <c r="AR31" s="6" t="s">
        <v>165</v>
      </c>
      <c r="AS31" s="5" t="s">
        <v>166</v>
      </c>
      <c r="AT31" s="24" t="s">
        <v>166</v>
      </c>
      <c r="AU31" t="s">
        <v>331</v>
      </c>
      <c r="AV31" t="s">
        <v>331</v>
      </c>
      <c r="AW31" s="2" t="s">
        <v>331</v>
      </c>
      <c r="AX31" s="5" t="s">
        <v>165</v>
      </c>
      <c r="AY31" s="6" t="s">
        <v>166</v>
      </c>
      <c r="AZ31" s="6" t="s">
        <v>165</v>
      </c>
      <c r="BA31" s="5" t="s">
        <v>166</v>
      </c>
      <c r="BB31" s="24" t="s">
        <v>165</v>
      </c>
      <c r="BC31" s="5" t="s">
        <v>165</v>
      </c>
    </row>
    <row r="32" spans="1:55" ht="99" x14ac:dyDescent="0.2">
      <c r="A32" s="6">
        <v>17</v>
      </c>
      <c r="B32" s="6" t="s">
        <v>156</v>
      </c>
      <c r="C32" s="6">
        <v>10</v>
      </c>
      <c r="D32" s="6" t="s">
        <v>166</v>
      </c>
      <c r="E32" s="6" t="s">
        <v>166</v>
      </c>
      <c r="F32" t="s">
        <v>332</v>
      </c>
      <c r="G32" t="s">
        <v>332</v>
      </c>
      <c r="H32" s="6" t="s">
        <v>364</v>
      </c>
      <c r="I32" t="s">
        <v>332</v>
      </c>
      <c r="J32" s="5" t="s">
        <v>166</v>
      </c>
      <c r="K32" s="5" t="s">
        <v>166</v>
      </c>
      <c r="L32" s="5" t="s">
        <v>166</v>
      </c>
      <c r="M32" s="5" t="s">
        <v>332</v>
      </c>
      <c r="N32" s="6" t="s">
        <v>165</v>
      </c>
      <c r="O32" s="6" t="s">
        <v>166</v>
      </c>
      <c r="P32" s="6" t="s">
        <v>166</v>
      </c>
      <c r="Q32" s="24" t="s">
        <v>166</v>
      </c>
      <c r="R32" s="13" t="s">
        <v>166</v>
      </c>
      <c r="S32" s="24" t="s">
        <v>166</v>
      </c>
      <c r="T32" t="s">
        <v>332</v>
      </c>
      <c r="U32" s="6" t="s">
        <v>166</v>
      </c>
      <c r="V32" s="5" t="s">
        <v>166</v>
      </c>
      <c r="W32" s="5" t="s">
        <v>166</v>
      </c>
      <c r="X32" s="24" t="s">
        <v>166</v>
      </c>
      <c r="Y32" s="148" t="s">
        <v>166</v>
      </c>
      <c r="Z32" s="24" t="s">
        <v>166</v>
      </c>
      <c r="AA32" s="24" t="s">
        <v>166</v>
      </c>
      <c r="AB32" s="5" t="s">
        <v>166</v>
      </c>
      <c r="AC32" s="13" t="s">
        <v>166</v>
      </c>
      <c r="AD32" s="6" t="s">
        <v>166</v>
      </c>
      <c r="AE32" t="s">
        <v>332</v>
      </c>
      <c r="AF32" s="6" t="s">
        <v>166</v>
      </c>
      <c r="AG32" s="6" t="s">
        <v>166</v>
      </c>
      <c r="AH32" s="5" t="s">
        <v>165</v>
      </c>
      <c r="AI32" t="s">
        <v>332</v>
      </c>
      <c r="AJ32" s="6" t="s">
        <v>166</v>
      </c>
      <c r="AK32" s="5" t="s">
        <v>166</v>
      </c>
      <c r="AL32" s="24" t="s">
        <v>166</v>
      </c>
      <c r="AM32" s="168" t="s">
        <v>165</v>
      </c>
      <c r="AN32" s="2" t="s">
        <v>332</v>
      </c>
      <c r="AO32" s="6" t="s">
        <v>165</v>
      </c>
      <c r="AP32" s="19" t="s">
        <v>166</v>
      </c>
      <c r="AQ32" s="6" t="s">
        <v>166</v>
      </c>
      <c r="AR32" s="6" t="s">
        <v>166</v>
      </c>
      <c r="AS32" s="5" t="s">
        <v>165</v>
      </c>
      <c r="AT32" s="24" t="s">
        <v>166</v>
      </c>
      <c r="AU32" t="s">
        <v>332</v>
      </c>
      <c r="AV32" t="s">
        <v>332</v>
      </c>
      <c r="AW32" s="2" t="s">
        <v>332</v>
      </c>
      <c r="AX32" s="5" t="s">
        <v>166</v>
      </c>
      <c r="AY32" s="6" t="s">
        <v>166</v>
      </c>
      <c r="AZ32" s="6" t="s">
        <v>165</v>
      </c>
      <c r="BA32" s="5" t="s">
        <v>166</v>
      </c>
      <c r="BB32" s="24" t="s">
        <v>364</v>
      </c>
      <c r="BC32" s="5" t="s">
        <v>166</v>
      </c>
    </row>
    <row r="33" spans="1:55" ht="70" x14ac:dyDescent="0.15">
      <c r="A33" s="6">
        <v>18</v>
      </c>
      <c r="B33" s="6" t="s">
        <v>138</v>
      </c>
      <c r="C33" s="6">
        <v>10</v>
      </c>
      <c r="D33" s="6" t="s">
        <v>166</v>
      </c>
      <c r="E33" s="6" t="s">
        <v>364</v>
      </c>
      <c r="F33" t="s">
        <v>332</v>
      </c>
      <c r="G33" t="s">
        <v>332</v>
      </c>
      <c r="H33" s="6" t="s">
        <v>165</v>
      </c>
      <c r="I33" t="s">
        <v>332</v>
      </c>
      <c r="J33" s="5" t="s">
        <v>165</v>
      </c>
      <c r="K33" s="5" t="s">
        <v>166</v>
      </c>
      <c r="L33" s="5" t="s">
        <v>165</v>
      </c>
      <c r="M33" s="5" t="s">
        <v>331</v>
      </c>
      <c r="N33" s="6" t="s">
        <v>165</v>
      </c>
      <c r="O33" s="6" t="s">
        <v>165</v>
      </c>
      <c r="P33" s="6" t="s">
        <v>166</v>
      </c>
      <c r="Q33" s="24" t="s">
        <v>165</v>
      </c>
      <c r="R33" s="13" t="s">
        <v>166</v>
      </c>
      <c r="S33" s="24" t="s">
        <v>165</v>
      </c>
      <c r="T33" t="s">
        <v>332</v>
      </c>
      <c r="U33" s="6" t="s">
        <v>166</v>
      </c>
      <c r="V33" s="5" t="s">
        <v>166</v>
      </c>
      <c r="W33" s="5" t="s">
        <v>166</v>
      </c>
      <c r="X33" s="24" t="s">
        <v>165</v>
      </c>
      <c r="Y33" s="5" t="s">
        <v>166</v>
      </c>
      <c r="Z33" s="24" t="s">
        <v>166</v>
      </c>
      <c r="AA33" s="24" t="s">
        <v>165</v>
      </c>
      <c r="AB33" s="5" t="s">
        <v>166</v>
      </c>
      <c r="AC33" s="13" t="s">
        <v>166</v>
      </c>
      <c r="AD33" s="6" t="s">
        <v>165</v>
      </c>
      <c r="AE33" t="s">
        <v>332</v>
      </c>
      <c r="AF33" s="6" t="s">
        <v>166</v>
      </c>
      <c r="AG33" s="6" t="s">
        <v>166</v>
      </c>
      <c r="AH33" s="6" t="s">
        <v>165</v>
      </c>
      <c r="AI33" t="s">
        <v>332</v>
      </c>
      <c r="AJ33" s="6" t="s">
        <v>166</v>
      </c>
      <c r="AK33" t="s">
        <v>165</v>
      </c>
      <c r="AL33" s="24" t="s">
        <v>166</v>
      </c>
      <c r="AM33" s="6" t="s">
        <v>166</v>
      </c>
      <c r="AN33" s="2" t="s">
        <v>165</v>
      </c>
      <c r="AO33" s="6" t="s">
        <v>165</v>
      </c>
      <c r="AP33" s="5" t="s">
        <v>165</v>
      </c>
      <c r="AQ33" s="6" t="s">
        <v>364</v>
      </c>
      <c r="AR33" s="6" t="s">
        <v>364</v>
      </c>
      <c r="AS33" s="5" t="s">
        <v>166</v>
      </c>
      <c r="AT33" s="24" t="s">
        <v>166</v>
      </c>
      <c r="AU33" t="s">
        <v>332</v>
      </c>
      <c r="AV33" t="s">
        <v>331</v>
      </c>
      <c r="AW33" s="2" t="s">
        <v>332</v>
      </c>
      <c r="AX33" s="5" t="s">
        <v>166</v>
      </c>
      <c r="AY33" s="6" t="s">
        <v>165</v>
      </c>
      <c r="AZ33" s="6" t="s">
        <v>166</v>
      </c>
      <c r="BA33" s="5" t="s">
        <v>166</v>
      </c>
      <c r="BB33" s="24" t="s">
        <v>165</v>
      </c>
      <c r="BC33" s="5" t="s">
        <v>166</v>
      </c>
    </row>
    <row r="34" spans="1:55" ht="84" x14ac:dyDescent="0.15">
      <c r="A34" s="6">
        <v>19</v>
      </c>
      <c r="B34" s="6" t="s">
        <v>139</v>
      </c>
      <c r="C34" s="6">
        <v>10</v>
      </c>
      <c r="D34" s="6" t="s">
        <v>165</v>
      </c>
      <c r="E34" s="6" t="s">
        <v>166</v>
      </c>
      <c r="F34" t="s">
        <v>332</v>
      </c>
      <c r="G34" t="s">
        <v>332</v>
      </c>
      <c r="H34" s="6" t="s">
        <v>165</v>
      </c>
      <c r="I34" t="s">
        <v>331</v>
      </c>
      <c r="J34" s="5" t="s">
        <v>165</v>
      </c>
      <c r="K34" s="5" t="s">
        <v>165</v>
      </c>
      <c r="L34" s="5" t="s">
        <v>165</v>
      </c>
      <c r="M34" s="5" t="s">
        <v>331</v>
      </c>
      <c r="N34" s="6" t="s">
        <v>165</v>
      </c>
      <c r="O34" s="6" t="s">
        <v>165</v>
      </c>
      <c r="P34" s="6" t="s">
        <v>165</v>
      </c>
      <c r="Q34" s="24" t="s">
        <v>165</v>
      </c>
      <c r="R34" s="13" t="s">
        <v>165</v>
      </c>
      <c r="S34" s="24" t="s">
        <v>165</v>
      </c>
      <c r="T34" t="s">
        <v>331</v>
      </c>
      <c r="U34" s="6" t="s">
        <v>165</v>
      </c>
      <c r="V34" s="5" t="s">
        <v>165</v>
      </c>
      <c r="W34" s="5" t="s">
        <v>165</v>
      </c>
      <c r="X34" s="24" t="s">
        <v>165</v>
      </c>
      <c r="Y34" s="5" t="s">
        <v>165</v>
      </c>
      <c r="Z34" s="24" t="s">
        <v>165</v>
      </c>
      <c r="AA34" s="24" t="s">
        <v>165</v>
      </c>
      <c r="AB34" s="5" t="s">
        <v>166</v>
      </c>
      <c r="AC34" s="13" t="s">
        <v>166</v>
      </c>
      <c r="AD34" s="6" t="s">
        <v>165</v>
      </c>
      <c r="AE34" t="s">
        <v>331</v>
      </c>
      <c r="AF34" s="6" t="s">
        <v>165</v>
      </c>
      <c r="AG34" s="6" t="s">
        <v>165</v>
      </c>
      <c r="AH34" s="6" t="s">
        <v>165</v>
      </c>
      <c r="AI34" t="s">
        <v>331</v>
      </c>
      <c r="AJ34" s="6" t="s">
        <v>165</v>
      </c>
      <c r="AK34" t="s">
        <v>165</v>
      </c>
      <c r="AL34" s="24" t="s">
        <v>165</v>
      </c>
      <c r="AM34" s="6" t="s">
        <v>166</v>
      </c>
      <c r="AN34" s="2" t="s">
        <v>165</v>
      </c>
      <c r="AO34" s="6" t="s">
        <v>165</v>
      </c>
      <c r="AP34" s="5" t="s">
        <v>165</v>
      </c>
      <c r="AQ34" s="6" t="s">
        <v>165</v>
      </c>
      <c r="AR34" s="6" t="s">
        <v>165</v>
      </c>
      <c r="AS34" s="5" t="s">
        <v>166</v>
      </c>
      <c r="AT34" s="24" t="s">
        <v>165</v>
      </c>
      <c r="AU34" t="s">
        <v>331</v>
      </c>
      <c r="AV34" t="s">
        <v>331</v>
      </c>
      <c r="AW34" s="2" t="s">
        <v>332</v>
      </c>
      <c r="AX34" s="5" t="s">
        <v>166</v>
      </c>
      <c r="AY34" s="6" t="s">
        <v>166</v>
      </c>
      <c r="AZ34" s="6" t="s">
        <v>165</v>
      </c>
      <c r="BA34" s="5" t="s">
        <v>166</v>
      </c>
      <c r="BB34" s="24" t="s">
        <v>166</v>
      </c>
      <c r="BC34" s="5" t="s">
        <v>166</v>
      </c>
    </row>
    <row r="35" spans="1:55" ht="126" x14ac:dyDescent="0.15">
      <c r="A35" s="6">
        <v>20</v>
      </c>
      <c r="B35" s="6" t="s">
        <v>159</v>
      </c>
      <c r="C35" s="6">
        <v>10</v>
      </c>
      <c r="D35" s="6" t="s">
        <v>166</v>
      </c>
      <c r="E35" s="6" t="s">
        <v>165</v>
      </c>
      <c r="F35" t="s">
        <v>332</v>
      </c>
      <c r="G35" t="s">
        <v>331</v>
      </c>
      <c r="H35" s="6" t="s">
        <v>165</v>
      </c>
      <c r="I35" t="s">
        <v>331</v>
      </c>
      <c r="J35" s="5" t="s">
        <v>165</v>
      </c>
      <c r="K35" s="5" t="s">
        <v>166</v>
      </c>
      <c r="L35" s="5" t="s">
        <v>166</v>
      </c>
      <c r="M35" s="5" t="s">
        <v>331</v>
      </c>
      <c r="N35" s="6" t="s">
        <v>165</v>
      </c>
      <c r="O35" s="6" t="s">
        <v>165</v>
      </c>
      <c r="P35" s="6" t="s">
        <v>165</v>
      </c>
      <c r="Q35" s="24" t="s">
        <v>165</v>
      </c>
      <c r="R35" s="13" t="s">
        <v>165</v>
      </c>
      <c r="S35" s="24" t="s">
        <v>166</v>
      </c>
      <c r="T35" t="s">
        <v>331</v>
      </c>
      <c r="U35" s="6" t="s">
        <v>165</v>
      </c>
      <c r="V35" s="5" t="s">
        <v>166</v>
      </c>
      <c r="W35" s="5" t="s">
        <v>165</v>
      </c>
      <c r="X35" s="24" t="s">
        <v>166</v>
      </c>
      <c r="Y35" s="5" t="s">
        <v>165</v>
      </c>
      <c r="Z35" s="31" t="s">
        <v>165</v>
      </c>
      <c r="AA35" s="24" t="s">
        <v>166</v>
      </c>
      <c r="AB35" s="5" t="s">
        <v>166</v>
      </c>
      <c r="AC35" s="13" t="s">
        <v>165</v>
      </c>
      <c r="AD35" s="6" t="s">
        <v>165</v>
      </c>
      <c r="AE35" t="s">
        <v>332</v>
      </c>
      <c r="AF35" s="6" t="s">
        <v>166</v>
      </c>
      <c r="AG35" s="6" t="s">
        <v>166</v>
      </c>
      <c r="AH35" s="6" t="s">
        <v>165</v>
      </c>
      <c r="AI35" t="s">
        <v>331</v>
      </c>
      <c r="AJ35" s="6" t="s">
        <v>165</v>
      </c>
      <c r="AK35" s="5" t="s">
        <v>166</v>
      </c>
      <c r="AL35" s="24" t="s">
        <v>166</v>
      </c>
      <c r="AM35" s="6" t="s">
        <v>165</v>
      </c>
      <c r="AN35" s="2" t="s">
        <v>332</v>
      </c>
      <c r="AO35" s="6" t="s">
        <v>165</v>
      </c>
      <c r="AP35" s="5" t="s">
        <v>165</v>
      </c>
      <c r="AQ35" s="6" t="s">
        <v>364</v>
      </c>
      <c r="AR35" s="6" t="s">
        <v>364</v>
      </c>
      <c r="AS35" s="5" t="s">
        <v>166</v>
      </c>
      <c r="AT35" s="24" t="s">
        <v>166</v>
      </c>
      <c r="AU35" t="s">
        <v>331</v>
      </c>
      <c r="AV35" t="s">
        <v>331</v>
      </c>
      <c r="AW35" s="2" t="s">
        <v>331</v>
      </c>
      <c r="AX35" s="5" t="s">
        <v>165</v>
      </c>
      <c r="AY35" s="6" t="s">
        <v>165</v>
      </c>
      <c r="AZ35" s="6" t="s">
        <v>165</v>
      </c>
      <c r="BA35" s="5" t="s">
        <v>165</v>
      </c>
      <c r="BB35" s="24" t="s">
        <v>165</v>
      </c>
      <c r="BC35" s="5" t="s">
        <v>165</v>
      </c>
    </row>
    <row r="36" spans="1:55" ht="112" x14ac:dyDescent="0.15">
      <c r="A36" s="6">
        <v>21</v>
      </c>
      <c r="B36" s="6" t="s">
        <v>160</v>
      </c>
      <c r="C36" s="6">
        <v>5</v>
      </c>
      <c r="D36" s="6" t="s">
        <v>166</v>
      </c>
      <c r="E36" s="6" t="s">
        <v>166</v>
      </c>
      <c r="F36" t="s">
        <v>332</v>
      </c>
      <c r="G36" t="s">
        <v>332</v>
      </c>
      <c r="H36" s="6" t="s">
        <v>166</v>
      </c>
      <c r="I36" t="s">
        <v>332</v>
      </c>
      <c r="J36" s="5" t="s">
        <v>166</v>
      </c>
      <c r="K36" s="5" t="s">
        <v>166</v>
      </c>
      <c r="L36" s="5" t="s">
        <v>166</v>
      </c>
      <c r="M36" s="5" t="s">
        <v>332</v>
      </c>
      <c r="N36" s="6" t="s">
        <v>166</v>
      </c>
      <c r="O36" s="6" t="s">
        <v>166</v>
      </c>
      <c r="P36" s="6" t="s">
        <v>166</v>
      </c>
      <c r="Q36" s="24" t="s">
        <v>166</v>
      </c>
      <c r="R36" s="13" t="s">
        <v>166</v>
      </c>
      <c r="S36" s="24" t="s">
        <v>166</v>
      </c>
      <c r="T36" t="s">
        <v>332</v>
      </c>
      <c r="U36" s="6" t="s">
        <v>166</v>
      </c>
      <c r="V36" s="5" t="s">
        <v>166</v>
      </c>
      <c r="W36" s="5" t="s">
        <v>166</v>
      </c>
      <c r="X36" s="24" t="s">
        <v>166</v>
      </c>
      <c r="Y36" s="5" t="s">
        <v>166</v>
      </c>
      <c r="Z36" s="24" t="s">
        <v>166</v>
      </c>
      <c r="AA36" s="24" t="s">
        <v>166</v>
      </c>
      <c r="AB36" s="5" t="s">
        <v>166</v>
      </c>
      <c r="AC36" s="13" t="s">
        <v>166</v>
      </c>
      <c r="AD36" s="6" t="s">
        <v>166</v>
      </c>
      <c r="AE36" t="s">
        <v>332</v>
      </c>
      <c r="AF36" s="6" t="s">
        <v>166</v>
      </c>
      <c r="AG36" s="6" t="s">
        <v>166</v>
      </c>
      <c r="AH36" s="6" t="s">
        <v>166</v>
      </c>
      <c r="AI36" t="s">
        <v>332</v>
      </c>
      <c r="AJ36" s="6" t="s">
        <v>166</v>
      </c>
      <c r="AK36" t="s">
        <v>166</v>
      </c>
      <c r="AL36" s="24" t="s">
        <v>166</v>
      </c>
      <c r="AM36" s="6" t="s">
        <v>166</v>
      </c>
      <c r="AN36" s="2" t="s">
        <v>332</v>
      </c>
      <c r="AO36" s="6" t="s">
        <v>166</v>
      </c>
      <c r="AP36" s="5" t="s">
        <v>166</v>
      </c>
      <c r="AQ36" s="6" t="s">
        <v>166</v>
      </c>
      <c r="AR36" s="6" t="s">
        <v>166</v>
      </c>
      <c r="AS36" s="5" t="s">
        <v>166</v>
      </c>
      <c r="AT36" s="24" t="s">
        <v>166</v>
      </c>
      <c r="AU36" t="s">
        <v>332</v>
      </c>
      <c r="AV36" t="s">
        <v>332</v>
      </c>
      <c r="AW36" s="2" t="s">
        <v>332</v>
      </c>
      <c r="AX36" s="5" t="s">
        <v>166</v>
      </c>
      <c r="AY36" s="6" t="s">
        <v>166</v>
      </c>
      <c r="AZ36" s="6" t="s">
        <v>166</v>
      </c>
      <c r="BA36" s="5" t="s">
        <v>166</v>
      </c>
      <c r="BB36" s="24" t="s">
        <v>166</v>
      </c>
      <c r="BC36" s="5" t="s">
        <v>166</v>
      </c>
    </row>
    <row r="37" spans="1:55" ht="56" x14ac:dyDescent="0.15">
      <c r="A37" s="7" t="s">
        <v>82</v>
      </c>
      <c r="D37" s="2"/>
      <c r="F37"/>
      <c r="G37"/>
      <c r="I37"/>
      <c r="J37" s="5"/>
      <c r="K37" s="5"/>
      <c r="L37"/>
      <c r="M37"/>
      <c r="N37" s="2"/>
      <c r="Q37" s="13"/>
      <c r="R37" s="13"/>
      <c r="S37" s="24"/>
      <c r="T37"/>
      <c r="U37" s="2"/>
      <c r="V37"/>
      <c r="W37" s="5"/>
      <c r="X37" s="24"/>
      <c r="Y37" s="5"/>
      <c r="Z37" s="24"/>
      <c r="AA37" s="24"/>
      <c r="AB37"/>
      <c r="AC37" s="13"/>
      <c r="AE37"/>
      <c r="AH37" s="2"/>
      <c r="AI37"/>
      <c r="AK37"/>
      <c r="AL37" s="24"/>
      <c r="AM37"/>
      <c r="AN37" s="2"/>
      <c r="AP37" s="5"/>
      <c r="AS37"/>
      <c r="AT37" s="24"/>
      <c r="AU37"/>
      <c r="AV37"/>
      <c r="AW37"/>
      <c r="AX37" s="5"/>
      <c r="BA37"/>
      <c r="BB37" s="24"/>
      <c r="BC37" s="5"/>
    </row>
    <row r="38" spans="1:55" ht="98" x14ac:dyDescent="0.15">
      <c r="A38" s="6">
        <v>22</v>
      </c>
      <c r="B38" s="6" t="s">
        <v>161</v>
      </c>
      <c r="C38" s="6">
        <v>10</v>
      </c>
      <c r="D38" s="6" t="s">
        <v>166</v>
      </c>
      <c r="E38" s="6" t="s">
        <v>166</v>
      </c>
      <c r="F38" t="s">
        <v>332</v>
      </c>
      <c r="G38" t="s">
        <v>332</v>
      </c>
      <c r="H38" s="6" t="s">
        <v>364</v>
      </c>
      <c r="I38" t="s">
        <v>332</v>
      </c>
      <c r="J38" s="5" t="s">
        <v>166</v>
      </c>
      <c r="K38" s="5" t="s">
        <v>166</v>
      </c>
      <c r="L38" s="5" t="s">
        <v>166</v>
      </c>
      <c r="M38" s="5" t="s">
        <v>331</v>
      </c>
      <c r="N38" s="6" t="s">
        <v>166</v>
      </c>
      <c r="O38" s="6" t="s">
        <v>166</v>
      </c>
      <c r="P38" s="6" t="s">
        <v>166</v>
      </c>
      <c r="Q38" s="24" t="s">
        <v>166</v>
      </c>
      <c r="R38" s="13" t="s">
        <v>166</v>
      </c>
      <c r="S38" s="24" t="s">
        <v>166</v>
      </c>
      <c r="T38" t="s">
        <v>332</v>
      </c>
      <c r="U38" s="6" t="s">
        <v>166</v>
      </c>
      <c r="V38" s="5" t="s">
        <v>166</v>
      </c>
      <c r="W38" s="5" t="s">
        <v>166</v>
      </c>
      <c r="X38" s="24" t="s">
        <v>166</v>
      </c>
      <c r="Y38" s="5" t="s">
        <v>166</v>
      </c>
      <c r="Z38" s="24" t="s">
        <v>166</v>
      </c>
      <c r="AA38" s="24" t="s">
        <v>166</v>
      </c>
      <c r="AB38" s="5" t="s">
        <v>166</v>
      </c>
      <c r="AC38" s="13" t="s">
        <v>166</v>
      </c>
      <c r="AD38" s="6" t="s">
        <v>166</v>
      </c>
      <c r="AE38" t="s">
        <v>332</v>
      </c>
      <c r="AF38" s="6" t="s">
        <v>166</v>
      </c>
      <c r="AG38" s="6" t="s">
        <v>166</v>
      </c>
      <c r="AH38" s="6" t="s">
        <v>364</v>
      </c>
      <c r="AI38" t="s">
        <v>332</v>
      </c>
      <c r="AJ38" s="6" t="s">
        <v>166</v>
      </c>
      <c r="AK38" t="s">
        <v>166</v>
      </c>
      <c r="AL38" s="24" t="s">
        <v>166</v>
      </c>
      <c r="AM38" s="6" t="s">
        <v>166</v>
      </c>
      <c r="AN38" s="2" t="s">
        <v>332</v>
      </c>
      <c r="AO38" s="6" t="s">
        <v>166</v>
      </c>
      <c r="AP38" s="5" t="s">
        <v>165</v>
      </c>
      <c r="AQ38" s="6" t="s">
        <v>166</v>
      </c>
      <c r="AR38" s="6" t="s">
        <v>166</v>
      </c>
      <c r="AS38" s="5" t="s">
        <v>166</v>
      </c>
      <c r="AT38" s="24" t="s">
        <v>166</v>
      </c>
      <c r="AU38" t="s">
        <v>331</v>
      </c>
      <c r="AV38" t="s">
        <v>332</v>
      </c>
      <c r="AW38" t="s">
        <v>332</v>
      </c>
      <c r="AX38" s="5" t="s">
        <v>166</v>
      </c>
      <c r="AY38" s="6" t="s">
        <v>166</v>
      </c>
      <c r="AZ38" s="6" t="s">
        <v>166</v>
      </c>
      <c r="BA38" s="5" t="s">
        <v>165</v>
      </c>
      <c r="BB38" s="24" t="s">
        <v>166</v>
      </c>
      <c r="BC38" s="5" t="s">
        <v>166</v>
      </c>
    </row>
    <row r="39" spans="1:55" ht="42" x14ac:dyDescent="0.15">
      <c r="A39" s="6">
        <v>23</v>
      </c>
      <c r="B39" s="6" t="s">
        <v>162</v>
      </c>
      <c r="C39" s="6">
        <v>5</v>
      </c>
      <c r="D39" s="6" t="s">
        <v>166</v>
      </c>
      <c r="E39" s="6" t="s">
        <v>364</v>
      </c>
      <c r="F39" t="s">
        <v>332</v>
      </c>
      <c r="G39" t="s">
        <v>332</v>
      </c>
      <c r="H39" s="6" t="s">
        <v>165</v>
      </c>
      <c r="I39" t="s">
        <v>331</v>
      </c>
      <c r="J39" s="5" t="s">
        <v>165</v>
      </c>
      <c r="K39" s="5" t="s">
        <v>166</v>
      </c>
      <c r="L39" s="5" t="s">
        <v>166</v>
      </c>
      <c r="M39" s="5" t="s">
        <v>331</v>
      </c>
      <c r="N39" s="6" t="s">
        <v>165</v>
      </c>
      <c r="O39" s="6" t="s">
        <v>165</v>
      </c>
      <c r="P39" s="6" t="s">
        <v>165</v>
      </c>
      <c r="Q39" s="24" t="s">
        <v>165</v>
      </c>
      <c r="R39" s="13" t="s">
        <v>166</v>
      </c>
      <c r="S39" s="24" t="s">
        <v>165</v>
      </c>
      <c r="T39" t="s">
        <v>331</v>
      </c>
      <c r="U39" s="6" t="s">
        <v>165</v>
      </c>
      <c r="V39" s="5" t="s">
        <v>166</v>
      </c>
      <c r="W39" s="5" t="s">
        <v>165</v>
      </c>
      <c r="X39" s="24" t="s">
        <v>166</v>
      </c>
      <c r="Y39" s="5" t="s">
        <v>165</v>
      </c>
      <c r="Z39" s="24" t="s">
        <v>165</v>
      </c>
      <c r="AA39" s="24" t="s">
        <v>166</v>
      </c>
      <c r="AB39" s="5" t="s">
        <v>166</v>
      </c>
      <c r="AC39" s="13" t="s">
        <v>166</v>
      </c>
      <c r="AD39" s="6" t="s">
        <v>165</v>
      </c>
      <c r="AE39" t="s">
        <v>332</v>
      </c>
      <c r="AF39" s="6" t="s">
        <v>166</v>
      </c>
      <c r="AG39" s="6" t="s">
        <v>166</v>
      </c>
      <c r="AH39" s="6" t="s">
        <v>165</v>
      </c>
      <c r="AI39" t="s">
        <v>332</v>
      </c>
      <c r="AJ39" s="6" t="s">
        <v>165</v>
      </c>
      <c r="AK39" s="5" t="s">
        <v>166</v>
      </c>
      <c r="AL39" s="24" t="s">
        <v>166</v>
      </c>
      <c r="AM39" s="6" t="s">
        <v>166</v>
      </c>
      <c r="AN39" s="2" t="s">
        <v>165</v>
      </c>
      <c r="AO39" s="6" t="s">
        <v>166</v>
      </c>
      <c r="AP39" s="5" t="s">
        <v>166</v>
      </c>
      <c r="AQ39" s="6" t="s">
        <v>166</v>
      </c>
      <c r="AR39" s="6" t="s">
        <v>166</v>
      </c>
      <c r="AS39" s="5" t="s">
        <v>166</v>
      </c>
      <c r="AT39" s="24" t="s">
        <v>166</v>
      </c>
      <c r="AU39" t="s">
        <v>331</v>
      </c>
      <c r="AV39" t="s">
        <v>332</v>
      </c>
      <c r="AW39" t="s">
        <v>331</v>
      </c>
      <c r="AX39" s="5" t="s">
        <v>165</v>
      </c>
      <c r="AY39" s="6" t="s">
        <v>165</v>
      </c>
      <c r="AZ39" s="6" t="s">
        <v>165</v>
      </c>
      <c r="BA39" s="5" t="s">
        <v>165</v>
      </c>
      <c r="BB39" s="24" t="s">
        <v>165</v>
      </c>
      <c r="BC39" s="5" t="s">
        <v>166</v>
      </c>
    </row>
    <row r="40" spans="1:55" ht="70" x14ac:dyDescent="0.15">
      <c r="A40" s="6">
        <v>24</v>
      </c>
      <c r="B40" s="6" t="s">
        <v>163</v>
      </c>
      <c r="C40" s="6">
        <v>5</v>
      </c>
      <c r="D40" s="6" t="s">
        <v>165</v>
      </c>
      <c r="E40" s="6" t="s">
        <v>165</v>
      </c>
      <c r="F40" t="s">
        <v>331</v>
      </c>
      <c r="G40" t="s">
        <v>331</v>
      </c>
      <c r="H40" s="6" t="s">
        <v>165</v>
      </c>
      <c r="I40" t="s">
        <v>331</v>
      </c>
      <c r="J40" s="5" t="s">
        <v>166</v>
      </c>
      <c r="K40" s="5" t="s">
        <v>166</v>
      </c>
      <c r="L40" s="5" t="s">
        <v>165</v>
      </c>
      <c r="M40" s="5" t="s">
        <v>332</v>
      </c>
      <c r="N40" s="6" t="s">
        <v>165</v>
      </c>
      <c r="O40" s="6" t="s">
        <v>165</v>
      </c>
      <c r="P40" s="6" t="s">
        <v>166</v>
      </c>
      <c r="Q40" s="24" t="s">
        <v>165</v>
      </c>
      <c r="R40" s="13" t="s">
        <v>165</v>
      </c>
      <c r="S40" s="24" t="s">
        <v>165</v>
      </c>
      <c r="T40" t="s">
        <v>331</v>
      </c>
      <c r="U40" s="6" t="s">
        <v>165</v>
      </c>
      <c r="V40" s="5" t="s">
        <v>166</v>
      </c>
      <c r="W40" s="5" t="s">
        <v>165</v>
      </c>
      <c r="X40" s="24" t="s">
        <v>165</v>
      </c>
      <c r="Y40" s="5" t="s">
        <v>165</v>
      </c>
      <c r="Z40" s="24" t="s">
        <v>165</v>
      </c>
      <c r="AA40" s="24" t="s">
        <v>165</v>
      </c>
      <c r="AB40" s="5" t="s">
        <v>165</v>
      </c>
      <c r="AC40" s="13" t="s">
        <v>165</v>
      </c>
      <c r="AD40" s="6" t="s">
        <v>165</v>
      </c>
      <c r="AE40" t="s">
        <v>332</v>
      </c>
      <c r="AF40" s="6" t="s">
        <v>166</v>
      </c>
      <c r="AG40" s="6" t="s">
        <v>166</v>
      </c>
      <c r="AH40" s="6" t="s">
        <v>165</v>
      </c>
      <c r="AI40" t="s">
        <v>331</v>
      </c>
      <c r="AJ40" s="6" t="s">
        <v>165</v>
      </c>
      <c r="AK40" s="5" t="s">
        <v>166</v>
      </c>
      <c r="AL40" s="24" t="s">
        <v>165</v>
      </c>
      <c r="AM40" s="6" t="s">
        <v>165</v>
      </c>
      <c r="AN40" s="2" t="s">
        <v>332</v>
      </c>
      <c r="AO40" s="6" t="s">
        <v>165</v>
      </c>
      <c r="AP40" s="5" t="s">
        <v>165</v>
      </c>
      <c r="AQ40" s="6" t="s">
        <v>166</v>
      </c>
      <c r="AR40" s="6" t="s">
        <v>166</v>
      </c>
      <c r="AS40" s="5" t="s">
        <v>165</v>
      </c>
      <c r="AT40" s="24" t="s">
        <v>166</v>
      </c>
      <c r="AU40" t="s">
        <v>332</v>
      </c>
      <c r="AV40" t="s">
        <v>332</v>
      </c>
      <c r="AW40" t="s">
        <v>331</v>
      </c>
      <c r="AX40" s="5" t="s">
        <v>165</v>
      </c>
      <c r="AY40" s="6" t="s">
        <v>165</v>
      </c>
      <c r="AZ40" s="6" t="s">
        <v>166</v>
      </c>
      <c r="BA40" s="5" t="s">
        <v>165</v>
      </c>
      <c r="BB40" s="24" t="s">
        <v>165</v>
      </c>
      <c r="BC40" s="5" t="s">
        <v>166</v>
      </c>
    </row>
    <row r="41" spans="1:55" ht="56" x14ac:dyDescent="0.15">
      <c r="A41" s="6">
        <v>25</v>
      </c>
      <c r="B41" s="6" t="s">
        <v>164</v>
      </c>
      <c r="C41" s="6">
        <v>5</v>
      </c>
      <c r="D41" s="6" t="s">
        <v>166</v>
      </c>
      <c r="E41" s="6" t="s">
        <v>166</v>
      </c>
      <c r="F41" t="s">
        <v>332</v>
      </c>
      <c r="G41" t="s">
        <v>332</v>
      </c>
      <c r="H41" s="6" t="s">
        <v>165</v>
      </c>
      <c r="I41" t="s">
        <v>331</v>
      </c>
      <c r="J41" s="5" t="s">
        <v>165</v>
      </c>
      <c r="K41" s="5" t="s">
        <v>166</v>
      </c>
      <c r="L41" s="5" t="s">
        <v>166</v>
      </c>
      <c r="M41" s="5" t="s">
        <v>331</v>
      </c>
      <c r="N41" s="6" t="s">
        <v>166</v>
      </c>
      <c r="O41" s="6" t="s">
        <v>165</v>
      </c>
      <c r="P41" s="6" t="s">
        <v>166</v>
      </c>
      <c r="Q41" s="24" t="s">
        <v>165</v>
      </c>
      <c r="R41" s="13" t="s">
        <v>165</v>
      </c>
      <c r="S41" s="24" t="s">
        <v>165</v>
      </c>
      <c r="T41" t="s">
        <v>332</v>
      </c>
      <c r="U41" s="6" t="s">
        <v>166</v>
      </c>
      <c r="V41" s="5" t="s">
        <v>166</v>
      </c>
      <c r="W41" s="5" t="s">
        <v>166</v>
      </c>
      <c r="X41" s="24" t="s">
        <v>165</v>
      </c>
      <c r="Y41" s="5" t="s">
        <v>165</v>
      </c>
      <c r="Z41" s="24" t="s">
        <v>166</v>
      </c>
      <c r="AA41" s="24" t="s">
        <v>165</v>
      </c>
      <c r="AB41" s="5" t="s">
        <v>166</v>
      </c>
      <c r="AC41" s="13" t="s">
        <v>166</v>
      </c>
      <c r="AD41" s="6" t="s">
        <v>166</v>
      </c>
      <c r="AE41" t="s">
        <v>332</v>
      </c>
      <c r="AF41" s="6" t="s">
        <v>166</v>
      </c>
      <c r="AG41" s="6" t="s">
        <v>166</v>
      </c>
      <c r="AH41" s="6" t="s">
        <v>166</v>
      </c>
      <c r="AI41" t="s">
        <v>332</v>
      </c>
      <c r="AJ41" s="6" t="s">
        <v>166</v>
      </c>
      <c r="AK41" t="s">
        <v>166</v>
      </c>
      <c r="AL41" s="24" t="s">
        <v>166</v>
      </c>
      <c r="AM41" s="6" t="s">
        <v>166</v>
      </c>
      <c r="AN41" s="2" t="s">
        <v>332</v>
      </c>
      <c r="AO41" s="6" t="s">
        <v>166</v>
      </c>
      <c r="AP41" s="5" t="s">
        <v>166</v>
      </c>
      <c r="AQ41" s="6" t="s">
        <v>166</v>
      </c>
      <c r="AR41" s="6" t="s">
        <v>166</v>
      </c>
      <c r="AS41" s="5" t="s">
        <v>166</v>
      </c>
      <c r="AT41" s="24" t="s">
        <v>166</v>
      </c>
      <c r="AU41" t="s">
        <v>331</v>
      </c>
      <c r="AV41" t="s">
        <v>332</v>
      </c>
      <c r="AW41" t="s">
        <v>331</v>
      </c>
      <c r="AX41" s="5" t="s">
        <v>165</v>
      </c>
      <c r="AY41" s="6" t="s">
        <v>165</v>
      </c>
      <c r="AZ41" s="6" t="s">
        <v>166</v>
      </c>
      <c r="BA41" s="5" t="s">
        <v>166</v>
      </c>
      <c r="BB41" s="24" t="s">
        <v>166</v>
      </c>
      <c r="BC41" s="5" t="s">
        <v>166</v>
      </c>
    </row>
    <row r="42" spans="1:55" ht="98" x14ac:dyDescent="0.15">
      <c r="A42" s="6">
        <v>26</v>
      </c>
      <c r="B42" s="6" t="s">
        <v>148</v>
      </c>
      <c r="C42" s="6">
        <v>5</v>
      </c>
      <c r="D42" s="6" t="s">
        <v>166</v>
      </c>
      <c r="E42" s="6" t="s">
        <v>364</v>
      </c>
      <c r="F42" t="s">
        <v>332</v>
      </c>
      <c r="G42" t="s">
        <v>332</v>
      </c>
      <c r="H42" s="6" t="s">
        <v>166</v>
      </c>
      <c r="I42" t="s">
        <v>331</v>
      </c>
      <c r="J42" s="5" t="s">
        <v>165</v>
      </c>
      <c r="K42" s="5" t="s">
        <v>166</v>
      </c>
      <c r="L42" s="5" t="s">
        <v>165</v>
      </c>
      <c r="M42" s="5" t="s">
        <v>332</v>
      </c>
      <c r="N42" s="6" t="s">
        <v>166</v>
      </c>
      <c r="O42" s="6" t="s">
        <v>166</v>
      </c>
      <c r="P42" s="6" t="s">
        <v>165</v>
      </c>
      <c r="Q42" s="24" t="s">
        <v>166</v>
      </c>
      <c r="R42" s="13" t="s">
        <v>166</v>
      </c>
      <c r="S42" s="24" t="s">
        <v>165</v>
      </c>
      <c r="T42" t="s">
        <v>332</v>
      </c>
      <c r="U42" s="6" t="s">
        <v>165</v>
      </c>
      <c r="V42" s="5" t="s">
        <v>166</v>
      </c>
      <c r="W42" s="5" t="s">
        <v>166</v>
      </c>
      <c r="X42" s="24" t="s">
        <v>165</v>
      </c>
      <c r="Y42" s="5" t="s">
        <v>165</v>
      </c>
      <c r="Z42" s="24" t="s">
        <v>165</v>
      </c>
      <c r="AA42" s="24" t="s">
        <v>165</v>
      </c>
      <c r="AB42" s="5" t="s">
        <v>166</v>
      </c>
      <c r="AC42" s="13" t="s">
        <v>165</v>
      </c>
      <c r="AD42" s="6" t="s">
        <v>166</v>
      </c>
      <c r="AE42" t="s">
        <v>331</v>
      </c>
      <c r="AF42" s="6" t="s">
        <v>166</v>
      </c>
      <c r="AG42" s="6" t="s">
        <v>165</v>
      </c>
      <c r="AH42" s="6" t="s">
        <v>166</v>
      </c>
      <c r="AI42" t="s">
        <v>332</v>
      </c>
      <c r="AJ42" s="6" t="s">
        <v>165</v>
      </c>
      <c r="AK42" t="s">
        <v>165</v>
      </c>
      <c r="AL42" s="24" t="s">
        <v>165</v>
      </c>
      <c r="AM42" s="6" t="s">
        <v>166</v>
      </c>
      <c r="AN42" s="2" t="s">
        <v>165</v>
      </c>
      <c r="AO42" s="6" t="s">
        <v>165</v>
      </c>
      <c r="AP42" s="5" t="s">
        <v>165</v>
      </c>
      <c r="AQ42" s="6" t="s">
        <v>166</v>
      </c>
      <c r="AR42" s="6" t="s">
        <v>166</v>
      </c>
      <c r="AS42" s="5" t="s">
        <v>166</v>
      </c>
      <c r="AT42" s="24" t="s">
        <v>166</v>
      </c>
      <c r="AU42" t="s">
        <v>331</v>
      </c>
      <c r="AV42" t="s">
        <v>332</v>
      </c>
      <c r="AW42" s="2" t="s">
        <v>331</v>
      </c>
      <c r="AX42" s="5" t="s">
        <v>165</v>
      </c>
      <c r="AY42" s="6" t="s">
        <v>166</v>
      </c>
      <c r="AZ42" s="6" t="s">
        <v>165</v>
      </c>
      <c r="BA42" s="5" t="s">
        <v>165</v>
      </c>
      <c r="BB42" s="24" t="s">
        <v>165</v>
      </c>
      <c r="BC42" s="5" t="s">
        <v>166</v>
      </c>
    </row>
    <row r="43" spans="1:55" ht="84" x14ac:dyDescent="0.15">
      <c r="A43" s="6">
        <v>27</v>
      </c>
      <c r="B43" s="6" t="s">
        <v>149</v>
      </c>
      <c r="C43" s="6">
        <v>5</v>
      </c>
      <c r="D43" s="6" t="s">
        <v>166</v>
      </c>
      <c r="E43" s="6" t="s">
        <v>165</v>
      </c>
      <c r="F43" t="s">
        <v>332</v>
      </c>
      <c r="G43" t="s">
        <v>332</v>
      </c>
      <c r="H43" s="6" t="s">
        <v>165</v>
      </c>
      <c r="I43" t="s">
        <v>331</v>
      </c>
      <c r="J43" s="5" t="s">
        <v>165</v>
      </c>
      <c r="K43" s="5" t="s">
        <v>166</v>
      </c>
      <c r="L43" s="5" t="s">
        <v>166</v>
      </c>
      <c r="M43" s="5" t="s">
        <v>331</v>
      </c>
      <c r="N43" s="6" t="s">
        <v>165</v>
      </c>
      <c r="O43" s="6" t="s">
        <v>165</v>
      </c>
      <c r="P43" s="6" t="s">
        <v>165</v>
      </c>
      <c r="Q43" s="31" t="s">
        <v>165</v>
      </c>
      <c r="R43" s="13" t="s">
        <v>165</v>
      </c>
      <c r="S43" s="24" t="s">
        <v>165</v>
      </c>
      <c r="T43" t="s">
        <v>331</v>
      </c>
      <c r="U43" s="6" t="s">
        <v>165</v>
      </c>
      <c r="V43" s="5" t="s">
        <v>166</v>
      </c>
      <c r="W43" s="5" t="s">
        <v>165</v>
      </c>
      <c r="X43" s="24" t="s">
        <v>165</v>
      </c>
      <c r="Y43" s="5" t="s">
        <v>165</v>
      </c>
      <c r="Z43" s="24" t="s">
        <v>165</v>
      </c>
      <c r="AA43" s="24" t="s">
        <v>165</v>
      </c>
      <c r="AB43" s="5" t="s">
        <v>166</v>
      </c>
      <c r="AC43" s="13" t="s">
        <v>166</v>
      </c>
      <c r="AD43" s="6" t="s">
        <v>165</v>
      </c>
      <c r="AE43" t="s">
        <v>331</v>
      </c>
      <c r="AF43" s="6" t="s">
        <v>166</v>
      </c>
      <c r="AG43" s="6" t="s">
        <v>165</v>
      </c>
      <c r="AH43" s="6" t="s">
        <v>165</v>
      </c>
      <c r="AI43" t="s">
        <v>332</v>
      </c>
      <c r="AJ43" s="6" t="s">
        <v>165</v>
      </c>
      <c r="AK43" t="s">
        <v>165</v>
      </c>
      <c r="AL43" s="24" t="s">
        <v>166</v>
      </c>
      <c r="AM43" s="6" t="s">
        <v>165</v>
      </c>
      <c r="AN43" s="2" t="s">
        <v>332</v>
      </c>
      <c r="AO43" s="6" t="s">
        <v>165</v>
      </c>
      <c r="AP43" s="5" t="s">
        <v>165</v>
      </c>
      <c r="AQ43" s="6" t="s">
        <v>166</v>
      </c>
      <c r="AR43" s="6" t="s">
        <v>166</v>
      </c>
      <c r="AS43" s="5" t="s">
        <v>166</v>
      </c>
      <c r="AT43" s="24" t="s">
        <v>166</v>
      </c>
      <c r="AU43" t="s">
        <v>331</v>
      </c>
      <c r="AV43" t="s">
        <v>332</v>
      </c>
      <c r="AW43" s="2" t="s">
        <v>331</v>
      </c>
      <c r="AX43" s="5" t="s">
        <v>165</v>
      </c>
      <c r="AY43" s="6" t="s">
        <v>165</v>
      </c>
      <c r="AZ43" s="6" t="s">
        <v>166</v>
      </c>
      <c r="BA43" s="5" t="s">
        <v>165</v>
      </c>
      <c r="BB43" s="24" t="s">
        <v>165</v>
      </c>
      <c r="BC43" s="5" t="s">
        <v>166</v>
      </c>
    </row>
    <row r="44" spans="1:55" ht="112" x14ac:dyDescent="0.15">
      <c r="A44" s="6">
        <v>28</v>
      </c>
      <c r="B44" s="6" t="s">
        <v>157</v>
      </c>
      <c r="C44" s="6">
        <v>5</v>
      </c>
      <c r="D44" s="6" t="s">
        <v>166</v>
      </c>
      <c r="E44" s="6" t="s">
        <v>364</v>
      </c>
      <c r="F44" t="s">
        <v>332</v>
      </c>
      <c r="G44" t="s">
        <v>332</v>
      </c>
      <c r="H44" s="6" t="s">
        <v>165</v>
      </c>
      <c r="I44" t="s">
        <v>331</v>
      </c>
      <c r="J44" s="5" t="s">
        <v>166</v>
      </c>
      <c r="K44" s="5" t="s">
        <v>166</v>
      </c>
      <c r="L44" s="5" t="s">
        <v>166</v>
      </c>
      <c r="M44" s="5" t="s">
        <v>331</v>
      </c>
      <c r="N44" s="6" t="s">
        <v>166</v>
      </c>
      <c r="O44" s="6" t="s">
        <v>166</v>
      </c>
      <c r="P44" s="6" t="s">
        <v>165</v>
      </c>
      <c r="Q44" s="24" t="s">
        <v>166</v>
      </c>
      <c r="R44" s="13" t="s">
        <v>166</v>
      </c>
      <c r="S44" s="24" t="s">
        <v>165</v>
      </c>
      <c r="T44" t="s">
        <v>331</v>
      </c>
      <c r="U44" s="6" t="s">
        <v>165</v>
      </c>
      <c r="V44" s="5" t="s">
        <v>166</v>
      </c>
      <c r="W44" s="5" t="s">
        <v>166</v>
      </c>
      <c r="X44" s="24" t="s">
        <v>166</v>
      </c>
      <c r="Y44" s="5" t="s">
        <v>165</v>
      </c>
      <c r="Z44" s="24" t="s">
        <v>165</v>
      </c>
      <c r="AA44" s="24" t="s">
        <v>165</v>
      </c>
      <c r="AB44" s="5" t="s">
        <v>166</v>
      </c>
      <c r="AC44" s="13" t="s">
        <v>165</v>
      </c>
      <c r="AD44" s="6" t="s">
        <v>166</v>
      </c>
      <c r="AE44" t="s">
        <v>331</v>
      </c>
      <c r="AF44" s="6" t="s">
        <v>166</v>
      </c>
      <c r="AG44" s="6" t="s">
        <v>165</v>
      </c>
      <c r="AH44" s="6" t="s">
        <v>165</v>
      </c>
      <c r="AI44" t="s">
        <v>166</v>
      </c>
      <c r="AJ44" s="6" t="s">
        <v>165</v>
      </c>
      <c r="AK44" t="s">
        <v>165</v>
      </c>
      <c r="AL44" s="24" t="s">
        <v>165</v>
      </c>
      <c r="AM44" s="6" t="s">
        <v>165</v>
      </c>
      <c r="AN44" s="2" t="s">
        <v>332</v>
      </c>
      <c r="AO44" s="6" t="s">
        <v>165</v>
      </c>
      <c r="AP44" s="19" t="s">
        <v>166</v>
      </c>
      <c r="AQ44" s="6" t="s">
        <v>166</v>
      </c>
      <c r="AR44" s="6" t="s">
        <v>166</v>
      </c>
      <c r="AS44" s="5" t="s">
        <v>166</v>
      </c>
      <c r="AT44" s="24" t="s">
        <v>166</v>
      </c>
      <c r="AU44" t="s">
        <v>331</v>
      </c>
      <c r="AV44" t="s">
        <v>332</v>
      </c>
      <c r="AW44" s="2" t="s">
        <v>331</v>
      </c>
      <c r="AX44" s="5" t="s">
        <v>165</v>
      </c>
      <c r="AY44" s="6" t="s">
        <v>165</v>
      </c>
      <c r="AZ44" s="6" t="s">
        <v>166</v>
      </c>
      <c r="BA44" s="5" t="s">
        <v>165</v>
      </c>
      <c r="BB44" s="24" t="s">
        <v>165</v>
      </c>
      <c r="BC44" s="5" t="s">
        <v>166</v>
      </c>
    </row>
    <row r="45" spans="1:55" ht="98" x14ac:dyDescent="0.15">
      <c r="A45" s="6">
        <v>29</v>
      </c>
      <c r="B45" s="6" t="s">
        <v>158</v>
      </c>
      <c r="C45" s="6">
        <v>5</v>
      </c>
      <c r="D45" s="6" t="s">
        <v>166</v>
      </c>
      <c r="E45" s="6" t="s">
        <v>165</v>
      </c>
      <c r="F45" t="s">
        <v>332</v>
      </c>
      <c r="G45" t="s">
        <v>332</v>
      </c>
      <c r="H45" s="6" t="s">
        <v>165</v>
      </c>
      <c r="I45" t="s">
        <v>331</v>
      </c>
      <c r="J45" s="5" t="s">
        <v>165</v>
      </c>
      <c r="K45" s="5" t="s">
        <v>166</v>
      </c>
      <c r="L45" s="5" t="s">
        <v>165</v>
      </c>
      <c r="M45" s="5" t="s">
        <v>331</v>
      </c>
      <c r="N45" s="6" t="s">
        <v>165</v>
      </c>
      <c r="O45" s="6" t="s">
        <v>165</v>
      </c>
      <c r="P45" s="6" t="s">
        <v>165</v>
      </c>
      <c r="Q45" s="24" t="s">
        <v>165</v>
      </c>
      <c r="R45" s="13" t="s">
        <v>166</v>
      </c>
      <c r="S45" s="24" t="s">
        <v>165</v>
      </c>
      <c r="T45" t="s">
        <v>331</v>
      </c>
      <c r="U45" s="6" t="s">
        <v>165</v>
      </c>
      <c r="V45" s="5" t="s">
        <v>166</v>
      </c>
      <c r="W45" s="5" t="s">
        <v>165</v>
      </c>
      <c r="X45" s="24" t="s">
        <v>165</v>
      </c>
      <c r="Y45" s="5" t="s">
        <v>165</v>
      </c>
      <c r="Z45" s="24" t="s">
        <v>165</v>
      </c>
      <c r="AA45" s="24" t="s">
        <v>165</v>
      </c>
      <c r="AB45" s="5" t="s">
        <v>166</v>
      </c>
      <c r="AC45" s="13" t="s">
        <v>165</v>
      </c>
      <c r="AD45" s="6" t="s">
        <v>166</v>
      </c>
      <c r="AE45" t="s">
        <v>332</v>
      </c>
      <c r="AF45" s="6" t="s">
        <v>166</v>
      </c>
      <c r="AG45" s="6" t="s">
        <v>165</v>
      </c>
      <c r="AH45" s="6" t="s">
        <v>165</v>
      </c>
      <c r="AI45" t="s">
        <v>332</v>
      </c>
      <c r="AJ45" s="6" t="s">
        <v>165</v>
      </c>
      <c r="AK45" t="s">
        <v>165</v>
      </c>
      <c r="AL45" s="24" t="s">
        <v>166</v>
      </c>
      <c r="AM45" s="6" t="s">
        <v>165</v>
      </c>
      <c r="AN45" s="2" t="s">
        <v>165</v>
      </c>
      <c r="AO45" s="6" t="s">
        <v>165</v>
      </c>
      <c r="AP45" s="5" t="s">
        <v>165</v>
      </c>
      <c r="AQ45" s="6" t="s">
        <v>166</v>
      </c>
      <c r="AR45" s="6" t="s">
        <v>166</v>
      </c>
      <c r="AS45" s="5" t="s">
        <v>166</v>
      </c>
      <c r="AT45" s="24" t="s">
        <v>166</v>
      </c>
      <c r="AU45" t="s">
        <v>331</v>
      </c>
      <c r="AV45" t="s">
        <v>332</v>
      </c>
      <c r="AW45" s="2" t="s">
        <v>332</v>
      </c>
      <c r="AX45" s="5" t="s">
        <v>331</v>
      </c>
      <c r="AY45" s="6" t="s">
        <v>165</v>
      </c>
      <c r="AZ45" s="6" t="s">
        <v>165</v>
      </c>
      <c r="BA45" s="5" t="s">
        <v>165</v>
      </c>
      <c r="BB45" s="24" t="s">
        <v>165</v>
      </c>
      <c r="BC45" s="5" t="s">
        <v>166</v>
      </c>
    </row>
    <row r="46" spans="1:55" ht="14" x14ac:dyDescent="0.15">
      <c r="B46" s="7" t="s">
        <v>3135</v>
      </c>
      <c r="C46" s="6">
        <f>SUM(C15:C45)</f>
        <v>200</v>
      </c>
      <c r="D46" s="6">
        <f>SUMIF(D15:D45,"yes",$C15:$C45)</f>
        <v>40</v>
      </c>
      <c r="E46" s="6">
        <f>SUMIF(E15:E45,"yes",$C15:$C45)</f>
        <v>40</v>
      </c>
      <c r="F46" s="6">
        <f t="shared" ref="F46:BC46" si="0">SUMIF(F15:F45,"yes",$C15:$C45)</f>
        <v>15</v>
      </c>
      <c r="G46" s="6">
        <f t="shared" si="0"/>
        <v>40</v>
      </c>
      <c r="H46" s="6">
        <f t="shared" si="0"/>
        <v>110</v>
      </c>
      <c r="I46" s="6">
        <f t="shared" si="0"/>
        <v>105</v>
      </c>
      <c r="J46" s="6">
        <f t="shared" si="0"/>
        <v>125</v>
      </c>
      <c r="K46" s="6">
        <f t="shared" si="0"/>
        <v>35</v>
      </c>
      <c r="L46" s="6">
        <f t="shared" si="0"/>
        <v>65</v>
      </c>
      <c r="M46" s="6">
        <f t="shared" si="0"/>
        <v>100</v>
      </c>
      <c r="N46" s="6">
        <f t="shared" si="0"/>
        <v>95</v>
      </c>
      <c r="O46" s="6">
        <f t="shared" si="0"/>
        <v>125</v>
      </c>
      <c r="P46" s="6">
        <f t="shared" si="0"/>
        <v>55</v>
      </c>
      <c r="Q46" s="6">
        <f>SUMIF(Q15:Q45,"yes",$C15:$C45)</f>
        <v>90</v>
      </c>
      <c r="R46" s="6">
        <f t="shared" si="0"/>
        <v>50</v>
      </c>
      <c r="S46" s="6">
        <f t="shared" si="0"/>
        <v>80</v>
      </c>
      <c r="T46" s="6">
        <f t="shared" si="0"/>
        <v>55</v>
      </c>
      <c r="U46" s="6">
        <f t="shared" si="0"/>
        <v>75</v>
      </c>
      <c r="V46" s="6">
        <f t="shared" si="0"/>
        <v>20</v>
      </c>
      <c r="W46" s="6">
        <f t="shared" si="0"/>
        <v>50</v>
      </c>
      <c r="X46" s="6">
        <f t="shared" si="0"/>
        <v>100</v>
      </c>
      <c r="Y46" s="6">
        <f t="shared" si="0"/>
        <v>115</v>
      </c>
      <c r="Z46" s="6">
        <f t="shared" si="0"/>
        <v>95</v>
      </c>
      <c r="AA46" s="6">
        <f t="shared" si="0"/>
        <v>100</v>
      </c>
      <c r="AB46" s="6">
        <f t="shared" si="0"/>
        <v>20</v>
      </c>
      <c r="AC46" s="6">
        <f t="shared" si="0"/>
        <v>50</v>
      </c>
      <c r="AD46" s="6">
        <f t="shared" si="0"/>
        <v>55</v>
      </c>
      <c r="AE46" s="6">
        <f t="shared" si="0"/>
        <v>50</v>
      </c>
      <c r="AF46" s="6">
        <f t="shared" si="0"/>
        <v>20</v>
      </c>
      <c r="AG46" s="6">
        <f t="shared" si="0"/>
        <v>30</v>
      </c>
      <c r="AH46" s="6">
        <f t="shared" si="0"/>
        <v>120</v>
      </c>
      <c r="AI46" s="6">
        <f t="shared" si="0"/>
        <v>65</v>
      </c>
      <c r="AJ46" s="6">
        <f t="shared" si="0"/>
        <v>80</v>
      </c>
      <c r="AK46" s="6">
        <f t="shared" si="0"/>
        <v>60</v>
      </c>
      <c r="AL46" s="6">
        <f t="shared" si="0"/>
        <v>45</v>
      </c>
      <c r="AM46" s="6">
        <f t="shared" si="0"/>
        <v>85</v>
      </c>
      <c r="AN46" s="6">
        <f t="shared" si="0"/>
        <v>75</v>
      </c>
      <c r="AO46" s="6">
        <f t="shared" si="0"/>
        <v>110</v>
      </c>
      <c r="AP46" s="6">
        <f t="shared" si="0"/>
        <v>100</v>
      </c>
      <c r="AQ46" s="6">
        <f t="shared" si="0"/>
        <v>50</v>
      </c>
      <c r="AR46" s="6">
        <f t="shared" si="0"/>
        <v>50</v>
      </c>
      <c r="AS46" s="6">
        <f t="shared" si="0"/>
        <v>35</v>
      </c>
      <c r="AT46" s="6">
        <f t="shared" si="0"/>
        <v>10</v>
      </c>
      <c r="AU46" s="6">
        <f t="shared" si="0"/>
        <v>90</v>
      </c>
      <c r="AV46" s="6">
        <f t="shared" si="0"/>
        <v>55</v>
      </c>
      <c r="AW46" s="6">
        <f t="shared" si="0"/>
        <v>80</v>
      </c>
      <c r="AX46" s="6">
        <f t="shared" si="0"/>
        <v>70</v>
      </c>
      <c r="AY46" s="6">
        <f t="shared" si="0"/>
        <v>90</v>
      </c>
      <c r="AZ46" s="6">
        <f t="shared" si="0"/>
        <v>75</v>
      </c>
      <c r="BA46" s="6">
        <f t="shared" si="0"/>
        <v>80</v>
      </c>
      <c r="BB46" s="6">
        <f t="shared" si="0"/>
        <v>105</v>
      </c>
      <c r="BC46" s="6">
        <f t="shared" si="0"/>
        <v>40</v>
      </c>
    </row>
    <row r="47" spans="1:55" ht="14" x14ac:dyDescent="0.15">
      <c r="B47" s="7" t="s">
        <v>3140</v>
      </c>
      <c r="D47" s="132">
        <f>(D46/$C$46)*100</f>
        <v>20</v>
      </c>
      <c r="E47" s="132">
        <f>(E46/$C$46)*100</f>
        <v>20</v>
      </c>
      <c r="F47" s="132">
        <f t="shared" ref="F47:BC47" si="1">(F46/$C$46)*100</f>
        <v>7.5</v>
      </c>
      <c r="G47" s="132">
        <f t="shared" si="1"/>
        <v>20</v>
      </c>
      <c r="H47" s="132">
        <f t="shared" si="1"/>
        <v>55.000000000000007</v>
      </c>
      <c r="I47" s="132">
        <f t="shared" si="1"/>
        <v>52.5</v>
      </c>
      <c r="J47" s="132">
        <f t="shared" si="1"/>
        <v>62.5</v>
      </c>
      <c r="K47" s="132">
        <f t="shared" si="1"/>
        <v>17.5</v>
      </c>
      <c r="L47" s="132">
        <f t="shared" si="1"/>
        <v>32.5</v>
      </c>
      <c r="M47" s="132">
        <f t="shared" si="1"/>
        <v>50</v>
      </c>
      <c r="N47" s="132">
        <f t="shared" si="1"/>
        <v>47.5</v>
      </c>
      <c r="O47" s="132">
        <f t="shared" si="1"/>
        <v>62.5</v>
      </c>
      <c r="P47" s="132">
        <f t="shared" si="1"/>
        <v>27.500000000000004</v>
      </c>
      <c r="Q47" s="132">
        <f t="shared" si="1"/>
        <v>45</v>
      </c>
      <c r="R47" s="132">
        <f t="shared" si="1"/>
        <v>25</v>
      </c>
      <c r="S47" s="132">
        <f t="shared" si="1"/>
        <v>40</v>
      </c>
      <c r="T47" s="132">
        <f t="shared" si="1"/>
        <v>27.500000000000004</v>
      </c>
      <c r="U47" s="132">
        <f t="shared" si="1"/>
        <v>37.5</v>
      </c>
      <c r="V47" s="132">
        <f t="shared" si="1"/>
        <v>10</v>
      </c>
      <c r="W47" s="132">
        <f t="shared" si="1"/>
        <v>25</v>
      </c>
      <c r="X47" s="132">
        <f t="shared" si="1"/>
        <v>50</v>
      </c>
      <c r="Y47" s="132">
        <f t="shared" si="1"/>
        <v>57.499999999999993</v>
      </c>
      <c r="Z47" s="132">
        <f t="shared" si="1"/>
        <v>47.5</v>
      </c>
      <c r="AA47" s="132">
        <f t="shared" si="1"/>
        <v>50</v>
      </c>
      <c r="AB47" s="132">
        <f t="shared" si="1"/>
        <v>10</v>
      </c>
      <c r="AC47" s="132">
        <f t="shared" si="1"/>
        <v>25</v>
      </c>
      <c r="AD47" s="132">
        <f t="shared" si="1"/>
        <v>27.500000000000004</v>
      </c>
      <c r="AE47" s="132">
        <f t="shared" si="1"/>
        <v>25</v>
      </c>
      <c r="AF47" s="132">
        <f t="shared" si="1"/>
        <v>10</v>
      </c>
      <c r="AG47" s="132">
        <f t="shared" si="1"/>
        <v>15</v>
      </c>
      <c r="AH47" s="132">
        <f t="shared" si="1"/>
        <v>60</v>
      </c>
      <c r="AI47" s="132">
        <f t="shared" si="1"/>
        <v>32.5</v>
      </c>
      <c r="AJ47" s="132">
        <f t="shared" si="1"/>
        <v>40</v>
      </c>
      <c r="AK47" s="132">
        <f t="shared" si="1"/>
        <v>30</v>
      </c>
      <c r="AL47" s="132">
        <f t="shared" si="1"/>
        <v>22.5</v>
      </c>
      <c r="AM47" s="132">
        <f t="shared" si="1"/>
        <v>42.5</v>
      </c>
      <c r="AN47" s="132">
        <f t="shared" si="1"/>
        <v>37.5</v>
      </c>
      <c r="AO47" s="132">
        <f t="shared" si="1"/>
        <v>55.000000000000007</v>
      </c>
      <c r="AP47" s="132">
        <f t="shared" si="1"/>
        <v>50</v>
      </c>
      <c r="AQ47" s="132">
        <f t="shared" si="1"/>
        <v>25</v>
      </c>
      <c r="AR47" s="132">
        <f t="shared" si="1"/>
        <v>25</v>
      </c>
      <c r="AS47" s="132">
        <f t="shared" si="1"/>
        <v>17.5</v>
      </c>
      <c r="AT47" s="132">
        <f t="shared" si="1"/>
        <v>5</v>
      </c>
      <c r="AU47" s="132">
        <f t="shared" si="1"/>
        <v>45</v>
      </c>
      <c r="AV47" s="132">
        <f t="shared" si="1"/>
        <v>27.500000000000004</v>
      </c>
      <c r="AW47" s="132">
        <f t="shared" si="1"/>
        <v>40</v>
      </c>
      <c r="AX47" s="132">
        <f t="shared" si="1"/>
        <v>35</v>
      </c>
      <c r="AY47" s="132">
        <f t="shared" si="1"/>
        <v>45</v>
      </c>
      <c r="AZ47" s="132">
        <f t="shared" si="1"/>
        <v>37.5</v>
      </c>
      <c r="BA47" s="132">
        <f t="shared" si="1"/>
        <v>40</v>
      </c>
      <c r="BB47" s="132">
        <f t="shared" si="1"/>
        <v>52.5</v>
      </c>
      <c r="BC47" s="132">
        <f t="shared" si="1"/>
        <v>20</v>
      </c>
    </row>
    <row r="52" spans="1:55" customFormat="1" ht="28" customHeight="1" x14ac:dyDescent="0.15">
      <c r="A52" s="68" t="s">
        <v>206</v>
      </c>
      <c r="B52" s="68"/>
      <c r="C52" s="68"/>
      <c r="D52" s="110"/>
      <c r="Q52" s="68"/>
      <c r="S52" s="68"/>
      <c r="T52" s="68"/>
    </row>
    <row r="57" spans="1:55" ht="28" x14ac:dyDescent="0.15">
      <c r="A57" s="7" t="s">
        <v>41</v>
      </c>
      <c r="D57" s="140" t="s">
        <v>1113</v>
      </c>
      <c r="E57" s="141" t="s">
        <v>1112</v>
      </c>
      <c r="F57" s="140" t="s">
        <v>1189</v>
      </c>
      <c r="G57" s="140" t="s">
        <v>1143</v>
      </c>
      <c r="H57" s="141" t="s">
        <v>1339</v>
      </c>
      <c r="I57" s="140" t="s">
        <v>1347</v>
      </c>
      <c r="J57" s="140" t="s">
        <v>1422</v>
      </c>
      <c r="K57" s="140" t="s">
        <v>1514</v>
      </c>
      <c r="L57" s="140" t="s">
        <v>1593</v>
      </c>
      <c r="M57" s="140" t="s">
        <v>1620</v>
      </c>
      <c r="N57" s="140" t="s">
        <v>1668</v>
      </c>
      <c r="O57" s="141" t="s">
        <v>1798</v>
      </c>
      <c r="P57" s="141" t="s">
        <v>303</v>
      </c>
      <c r="Q57" s="141" t="s">
        <v>766</v>
      </c>
      <c r="R57" s="141" t="s">
        <v>307</v>
      </c>
      <c r="S57" s="139" t="s">
        <v>1804</v>
      </c>
      <c r="T57" s="140" t="s">
        <v>330</v>
      </c>
      <c r="U57" s="140" t="s">
        <v>834</v>
      </c>
      <c r="V57" s="140" t="s">
        <v>363</v>
      </c>
      <c r="W57" s="140" t="s">
        <v>528</v>
      </c>
      <c r="X57" s="141" t="s">
        <v>523</v>
      </c>
      <c r="Y57" s="140" t="s">
        <v>411</v>
      </c>
      <c r="Z57" s="141" t="s">
        <v>852</v>
      </c>
      <c r="AA57" s="141" t="s">
        <v>1830</v>
      </c>
      <c r="AB57" s="140" t="s">
        <v>591</v>
      </c>
      <c r="AC57" s="141" t="s">
        <v>560</v>
      </c>
      <c r="AD57" s="141" t="s">
        <v>662</v>
      </c>
      <c r="AE57" s="140" t="s">
        <v>1916</v>
      </c>
      <c r="AF57" s="141" t="s">
        <v>1998</v>
      </c>
      <c r="AG57" s="141" t="s">
        <v>730</v>
      </c>
      <c r="AH57" s="141" t="s">
        <v>2004</v>
      </c>
      <c r="AI57" s="140" t="s">
        <v>2075</v>
      </c>
      <c r="AJ57" s="141" t="s">
        <v>2135</v>
      </c>
      <c r="AK57" s="140" t="s">
        <v>667</v>
      </c>
      <c r="AL57" s="141" t="s">
        <v>705</v>
      </c>
      <c r="AM57" s="140" t="s">
        <v>2216</v>
      </c>
      <c r="AN57" s="140" t="s">
        <v>2275</v>
      </c>
      <c r="AO57" s="141" t="s">
        <v>2390</v>
      </c>
      <c r="AP57" s="140" t="s">
        <v>2430</v>
      </c>
      <c r="AQ57" s="141" t="s">
        <v>2445</v>
      </c>
      <c r="AR57" s="141" t="s">
        <v>2483</v>
      </c>
      <c r="AS57" s="141" t="s">
        <v>2523</v>
      </c>
      <c r="AT57" s="141" t="s">
        <v>2589</v>
      </c>
      <c r="AU57" s="140" t="s">
        <v>2602</v>
      </c>
      <c r="AV57" s="140" t="s">
        <v>2668</v>
      </c>
      <c r="AW57" s="140" t="s">
        <v>2713</v>
      </c>
      <c r="AX57" s="140" t="s">
        <v>2783</v>
      </c>
      <c r="AY57" s="141" t="s">
        <v>2826</v>
      </c>
      <c r="AZ57" s="141" t="s">
        <v>2957</v>
      </c>
      <c r="BA57" s="140" t="s">
        <v>3048</v>
      </c>
      <c r="BB57" s="141" t="s">
        <v>2963</v>
      </c>
      <c r="BC57" s="141" t="s">
        <v>3115</v>
      </c>
    </row>
    <row r="58" spans="1:55" ht="409.6" x14ac:dyDescent="0.15">
      <c r="A58" s="6">
        <v>1</v>
      </c>
      <c r="B58" s="6" t="s">
        <v>140</v>
      </c>
      <c r="D58" s="2"/>
      <c r="F58" s="24"/>
      <c r="G58" s="24"/>
      <c r="I58" s="24"/>
      <c r="J58" s="6" t="s">
        <v>1497</v>
      </c>
      <c r="K58" s="57"/>
      <c r="L58"/>
      <c r="M58" s="2" t="s">
        <v>1649</v>
      </c>
      <c r="N58" s="2"/>
      <c r="P58" s="10"/>
      <c r="Q58" s="13"/>
      <c r="R58" s="17"/>
      <c r="S58" s="13"/>
      <c r="T58" s="24"/>
      <c r="U58" s="6" t="s">
        <v>3982</v>
      </c>
      <c r="V58"/>
      <c r="W58" s="5"/>
      <c r="X58" s="24"/>
      <c r="Y58"/>
      <c r="Z58" s="24"/>
      <c r="AA58" s="24"/>
      <c r="AB58" s="5"/>
      <c r="AC58" s="13"/>
      <c r="AE58" s="24"/>
      <c r="AH58" s="2"/>
      <c r="AI58" s="24" t="s">
        <v>2126</v>
      </c>
      <c r="AJ58" s="2"/>
      <c r="AK58" s="5"/>
      <c r="AL58" s="24"/>
      <c r="AP58" s="5"/>
      <c r="AS58" s="2"/>
      <c r="AT58" s="24"/>
      <c r="AU58" s="82" t="s">
        <v>2659</v>
      </c>
      <c r="AV58" s="24"/>
      <c r="AW58" s="24"/>
      <c r="AX58" s="118"/>
      <c r="AY58" s="46" t="s">
        <v>2869</v>
      </c>
      <c r="BA58"/>
      <c r="BB58" s="24"/>
    </row>
    <row r="59" spans="1:55" ht="409.6" x14ac:dyDescent="0.15">
      <c r="A59" s="6">
        <v>2</v>
      </c>
      <c r="B59" s="6" t="s">
        <v>141</v>
      </c>
      <c r="D59" s="2" t="s">
        <v>1136</v>
      </c>
      <c r="F59" s="24"/>
      <c r="G59" s="24"/>
      <c r="H59" s="6" t="s">
        <v>1319</v>
      </c>
      <c r="I59" s="24"/>
      <c r="J59" s="5"/>
      <c r="K59" s="57"/>
      <c r="L59"/>
      <c r="M59" s="2" t="s">
        <v>1650</v>
      </c>
      <c r="N59" s="2"/>
      <c r="O59" s="6" t="s">
        <v>1781</v>
      </c>
      <c r="P59" s="10"/>
      <c r="Q59" s="13"/>
      <c r="R59" s="17"/>
      <c r="S59" s="13"/>
      <c r="T59" s="24"/>
      <c r="U59" s="57" t="s">
        <v>844</v>
      </c>
      <c r="V59"/>
      <c r="W59" s="5"/>
      <c r="X59" s="24"/>
      <c r="Y59"/>
      <c r="Z59" s="24"/>
      <c r="AA59" s="24"/>
      <c r="AB59" s="5"/>
      <c r="AC59" s="13"/>
      <c r="AE59" s="24"/>
      <c r="AH59" s="6" t="s">
        <v>2063</v>
      </c>
      <c r="AI59" s="24"/>
      <c r="AJ59" s="6" t="s">
        <v>2199</v>
      </c>
      <c r="AK59" s="5"/>
      <c r="AL59" s="24"/>
      <c r="AN59" s="31"/>
      <c r="AP59" s="5"/>
      <c r="AQ59" s="6" t="s">
        <v>2475</v>
      </c>
      <c r="AS59" s="2"/>
      <c r="AT59" s="24"/>
      <c r="AU59" s="84"/>
      <c r="AV59" s="24"/>
      <c r="AW59" s="24"/>
      <c r="AX59" s="39"/>
      <c r="BA59"/>
      <c r="BB59" s="24"/>
    </row>
    <row r="60" spans="1:55" ht="409.6" x14ac:dyDescent="0.15">
      <c r="A60" s="6">
        <v>3</v>
      </c>
      <c r="B60" s="6" t="s">
        <v>142</v>
      </c>
      <c r="D60" s="2"/>
      <c r="F60" s="24"/>
      <c r="G60" s="24" t="s">
        <v>1181</v>
      </c>
      <c r="H60" s="6" t="s">
        <v>1320</v>
      </c>
      <c r="I60" s="24" t="s">
        <v>1407</v>
      </c>
      <c r="J60" s="6" t="s">
        <v>1498</v>
      </c>
      <c r="K60" s="5"/>
      <c r="L60"/>
      <c r="M60" s="81" t="s">
        <v>1651</v>
      </c>
      <c r="N60" s="6" t="s">
        <v>1695</v>
      </c>
      <c r="O60" s="6" t="s">
        <v>1782</v>
      </c>
      <c r="P60" s="10"/>
      <c r="Q60" s="13"/>
      <c r="R60" s="17"/>
      <c r="S60" s="13"/>
      <c r="T60" s="24"/>
      <c r="U60" s="2"/>
      <c r="V60"/>
      <c r="W60" s="5"/>
      <c r="X60" s="24" t="s">
        <v>508</v>
      </c>
      <c r="Y60" s="6" t="s">
        <v>4082</v>
      </c>
      <c r="Z60" s="24" t="s">
        <v>880</v>
      </c>
      <c r="AA60" s="24" t="s">
        <v>1899</v>
      </c>
      <c r="AB60" s="5"/>
      <c r="AC60" s="13"/>
      <c r="AE60" s="24"/>
      <c r="AH60" s="2"/>
      <c r="AI60" s="24" t="s">
        <v>2127</v>
      </c>
      <c r="AJ60" s="2"/>
      <c r="AK60" s="5"/>
      <c r="AL60" s="24"/>
      <c r="AM60" s="6" t="s">
        <v>2261</v>
      </c>
      <c r="AN60" s="40" t="s">
        <v>2307</v>
      </c>
      <c r="AO60" s="6" t="s">
        <v>4117</v>
      </c>
      <c r="AP60" s="5"/>
      <c r="AS60" s="2"/>
      <c r="AT60" s="24"/>
      <c r="AU60" s="84"/>
      <c r="AV60" s="24"/>
      <c r="AW60" s="24" t="s">
        <v>2769</v>
      </c>
      <c r="AX60" s="38"/>
      <c r="AY60" s="6" t="s">
        <v>2870</v>
      </c>
      <c r="BA60" s="6" t="s">
        <v>3080</v>
      </c>
      <c r="BB60" s="24" t="s">
        <v>3028</v>
      </c>
    </row>
    <row r="61" spans="1:55" ht="409.6" x14ac:dyDescent="0.15">
      <c r="A61" s="6">
        <v>4</v>
      </c>
      <c r="B61" s="6" t="s">
        <v>143</v>
      </c>
      <c r="D61" s="2"/>
      <c r="E61" s="6" t="s">
        <v>1101</v>
      </c>
      <c r="F61" s="24"/>
      <c r="G61" s="24" t="s">
        <v>1182</v>
      </c>
      <c r="H61" s="6" t="s">
        <v>1321</v>
      </c>
      <c r="I61" s="24"/>
      <c r="J61" s="6" t="s">
        <v>1499</v>
      </c>
      <c r="K61" s="57" t="s">
        <v>1539</v>
      </c>
      <c r="L61" s="2" t="s">
        <v>1610</v>
      </c>
      <c r="M61" s="81" t="s">
        <v>1652</v>
      </c>
      <c r="O61" s="6" t="s">
        <v>1783</v>
      </c>
      <c r="P61" s="10"/>
      <c r="Q61" s="13"/>
      <c r="R61" s="17"/>
      <c r="S61" s="25" t="s">
        <v>3944</v>
      </c>
      <c r="T61" s="24"/>
      <c r="U61" s="2"/>
      <c r="V61"/>
      <c r="W61" s="5"/>
      <c r="X61" s="24" t="s">
        <v>509</v>
      </c>
      <c r="Y61" s="6" t="s">
        <v>4083</v>
      </c>
      <c r="Z61" s="24"/>
      <c r="AA61" s="24" t="s">
        <v>1900</v>
      </c>
      <c r="AB61" s="5"/>
      <c r="AC61" s="13"/>
      <c r="AE61" s="24" t="s">
        <v>1943</v>
      </c>
      <c r="AH61" s="6" t="s">
        <v>4001</v>
      </c>
      <c r="AI61" s="24" t="s">
        <v>2128</v>
      </c>
      <c r="AJ61" s="6" t="s">
        <v>4108</v>
      </c>
      <c r="AL61" s="24"/>
      <c r="AN61" s="40"/>
      <c r="AO61" s="6" t="s">
        <v>2364</v>
      </c>
      <c r="AP61" s="5"/>
      <c r="AS61" s="2"/>
      <c r="AT61" s="24"/>
      <c r="AU61" s="84"/>
      <c r="AV61" s="24"/>
      <c r="AW61" s="24" t="s">
        <v>2770</v>
      </c>
      <c r="AX61" s="38"/>
      <c r="AZ61" s="6" t="s">
        <v>2947</v>
      </c>
      <c r="BA61"/>
      <c r="BB61" s="25" t="s">
        <v>3029</v>
      </c>
    </row>
    <row r="62" spans="1:55" ht="224" x14ac:dyDescent="0.15">
      <c r="A62" s="6">
        <v>5</v>
      </c>
      <c r="B62" s="6" t="s">
        <v>144</v>
      </c>
      <c r="D62" s="2"/>
      <c r="F62" s="24"/>
      <c r="G62" s="24"/>
      <c r="I62" s="24"/>
      <c r="J62" s="6" t="s">
        <v>1500</v>
      </c>
      <c r="K62" s="57"/>
      <c r="L62"/>
      <c r="M62"/>
      <c r="N62" s="6" t="s">
        <v>1696</v>
      </c>
      <c r="P62" s="10"/>
      <c r="Q62" s="13"/>
      <c r="R62" s="17"/>
      <c r="S62" s="13"/>
      <c r="T62" s="24"/>
      <c r="U62" s="2"/>
      <c r="V62"/>
      <c r="W62" s="5"/>
      <c r="X62" s="24"/>
      <c r="Y62"/>
      <c r="Z62" s="24"/>
      <c r="AA62" s="24"/>
      <c r="AB62" s="5"/>
      <c r="AC62" s="13"/>
      <c r="AE62" s="24"/>
      <c r="AH62" s="2"/>
      <c r="AI62" s="24"/>
      <c r="AJ62" s="2"/>
      <c r="AK62" s="5"/>
      <c r="AL62" s="24"/>
      <c r="AM62" s="2"/>
      <c r="AN62" s="31"/>
      <c r="AP62" s="5"/>
      <c r="AS62" s="2"/>
      <c r="AT62" s="24"/>
      <c r="AU62" s="84"/>
      <c r="AV62" s="24"/>
      <c r="AW62" s="24"/>
      <c r="BA62"/>
      <c r="BB62" s="24"/>
    </row>
    <row r="63" spans="1:55" ht="409.6" x14ac:dyDescent="0.15">
      <c r="A63" s="6">
        <v>6</v>
      </c>
      <c r="B63" s="6" t="s">
        <v>145</v>
      </c>
      <c r="D63" s="2"/>
      <c r="F63" s="24"/>
      <c r="G63" s="24"/>
      <c r="I63" s="24" t="s">
        <v>1408</v>
      </c>
      <c r="J63" s="6" t="s">
        <v>1500</v>
      </c>
      <c r="K63" s="5"/>
      <c r="L63"/>
      <c r="M63"/>
      <c r="N63" s="2"/>
      <c r="O63" s="6" t="s">
        <v>1784</v>
      </c>
      <c r="P63" s="10"/>
      <c r="Q63" s="13"/>
      <c r="R63" s="24" t="s">
        <v>3968</v>
      </c>
      <c r="S63" s="13"/>
      <c r="T63" s="24"/>
      <c r="U63" s="2"/>
      <c r="V63"/>
      <c r="W63" s="5"/>
      <c r="X63" s="24" t="s">
        <v>510</v>
      </c>
      <c r="Y63"/>
      <c r="Z63" s="24"/>
      <c r="AA63" s="24"/>
      <c r="AB63" s="5"/>
      <c r="AC63" s="13"/>
      <c r="AE63" s="24"/>
      <c r="AH63" s="2"/>
      <c r="AI63" s="24"/>
      <c r="AJ63" s="2"/>
      <c r="AK63" s="5"/>
      <c r="AL63" s="24"/>
      <c r="AM63" s="2"/>
      <c r="AN63" s="31"/>
      <c r="AP63" s="5"/>
      <c r="AS63" s="2"/>
      <c r="AT63" s="24"/>
      <c r="AU63" s="84"/>
      <c r="AV63" s="24"/>
      <c r="AW63" s="24"/>
      <c r="BA63"/>
      <c r="BB63" s="24"/>
      <c r="BC63" s="6" t="s">
        <v>3118</v>
      </c>
    </row>
    <row r="64" spans="1:55" ht="409.6" x14ac:dyDescent="0.15">
      <c r="A64" s="6">
        <v>7</v>
      </c>
      <c r="B64" s="6" t="s">
        <v>146</v>
      </c>
      <c r="D64" s="2"/>
      <c r="F64" s="24"/>
      <c r="G64" s="24"/>
      <c r="I64" s="24" t="s">
        <v>1408</v>
      </c>
      <c r="J64" s="6" t="s">
        <v>1501</v>
      </c>
      <c r="K64" s="5"/>
      <c r="L64"/>
      <c r="M64"/>
      <c r="N64" s="2"/>
      <c r="O64" s="6" t="s">
        <v>1785</v>
      </c>
      <c r="P64" s="10"/>
      <c r="Q64" s="13"/>
      <c r="R64" s="17"/>
      <c r="S64" s="13"/>
      <c r="T64" s="24"/>
      <c r="U64" s="2"/>
      <c r="V64"/>
      <c r="W64" s="5"/>
      <c r="X64" s="24"/>
      <c r="Y64" s="6" t="s">
        <v>4084</v>
      </c>
      <c r="Z64" s="24"/>
      <c r="AA64" s="24"/>
      <c r="AC64" s="13"/>
      <c r="AE64" s="24"/>
      <c r="AH64" s="2"/>
      <c r="AI64" s="24"/>
      <c r="AJ64" s="2"/>
      <c r="AL64" s="24"/>
      <c r="AN64" s="31"/>
      <c r="AP64" s="5"/>
      <c r="AS64" s="2"/>
      <c r="AT64" s="24"/>
      <c r="AU64" s="84"/>
      <c r="AV64" s="24"/>
      <c r="AW64" s="24"/>
      <c r="BA64"/>
      <c r="BB64" s="24"/>
      <c r="BC64" s="6" t="s">
        <v>3118</v>
      </c>
    </row>
    <row r="65" spans="1:55" ht="358" x14ac:dyDescent="0.15">
      <c r="A65" s="6">
        <v>8</v>
      </c>
      <c r="B65" s="6" t="s">
        <v>147</v>
      </c>
      <c r="D65" s="2"/>
      <c r="F65" s="24"/>
      <c r="G65" s="24"/>
      <c r="H65" s="6" t="s">
        <v>1322</v>
      </c>
      <c r="I65" s="24"/>
      <c r="J65" s="5"/>
      <c r="K65" s="5"/>
      <c r="L65"/>
      <c r="M65"/>
      <c r="N65" s="2"/>
      <c r="P65" s="10"/>
      <c r="Q65" s="13"/>
      <c r="R65" s="17"/>
      <c r="S65" s="13"/>
      <c r="T65" s="24"/>
      <c r="U65" s="2"/>
      <c r="V65"/>
      <c r="W65" s="5"/>
      <c r="X65" s="24"/>
      <c r="Y65"/>
      <c r="Z65" s="24"/>
      <c r="AA65" s="24"/>
      <c r="AB65" s="5"/>
      <c r="AC65" s="13"/>
      <c r="AE65" s="24"/>
      <c r="AG65" s="6" t="s">
        <v>749</v>
      </c>
      <c r="AH65" s="2" t="s">
        <v>4002</v>
      </c>
      <c r="AI65" s="24"/>
      <c r="AJ65" s="2"/>
      <c r="AK65" s="5"/>
      <c r="AL65" s="24"/>
      <c r="AN65" s="31"/>
      <c r="AP65" s="5"/>
      <c r="AS65" s="2"/>
      <c r="AT65" s="24"/>
      <c r="AU65" s="84"/>
      <c r="AV65" s="24"/>
      <c r="AW65" s="2"/>
      <c r="BA65"/>
      <c r="BB65" s="24"/>
    </row>
    <row r="66" spans="1:55" ht="84" x14ac:dyDescent="0.15">
      <c r="A66" s="6">
        <v>9</v>
      </c>
      <c r="B66" s="6" t="s">
        <v>128</v>
      </c>
      <c r="D66" s="2"/>
      <c r="F66" s="24"/>
      <c r="G66" s="24"/>
      <c r="I66" s="24"/>
      <c r="J66" s="5"/>
      <c r="K66" s="5"/>
      <c r="L66"/>
      <c r="M66"/>
      <c r="N66" s="2"/>
      <c r="P66" s="10"/>
      <c r="Q66" s="13"/>
      <c r="R66" s="17"/>
      <c r="S66" s="13"/>
      <c r="T66" s="24"/>
      <c r="U66" s="2"/>
      <c r="V66"/>
      <c r="W66" s="5"/>
      <c r="X66" s="24"/>
      <c r="Y66"/>
      <c r="Z66" s="24"/>
      <c r="AA66" s="24"/>
      <c r="AB66" s="5"/>
      <c r="AC66" s="13"/>
      <c r="AE66" s="24"/>
      <c r="AH66" s="2"/>
      <c r="AI66" s="24"/>
      <c r="AJ66" s="2"/>
      <c r="AK66" s="5"/>
      <c r="AL66" s="24"/>
      <c r="AN66" s="31"/>
      <c r="AP66" s="5"/>
      <c r="AS66" s="2"/>
      <c r="AT66" s="24"/>
      <c r="AU66" s="84"/>
      <c r="AV66" s="24"/>
      <c r="AW66" s="24"/>
      <c r="BA66"/>
      <c r="BB66" s="24"/>
    </row>
    <row r="67" spans="1:55" ht="409.6" x14ac:dyDescent="0.15">
      <c r="A67" s="6">
        <v>10</v>
      </c>
      <c r="B67" s="6" t="s">
        <v>129</v>
      </c>
      <c r="D67" s="2"/>
      <c r="F67" s="24"/>
      <c r="G67" s="24"/>
      <c r="H67" s="6" t="s">
        <v>1323</v>
      </c>
      <c r="I67" s="24"/>
      <c r="J67" s="40" t="s">
        <v>1502</v>
      </c>
      <c r="K67" s="5"/>
      <c r="L67" s="2" t="s">
        <v>1611</v>
      </c>
      <c r="M67"/>
      <c r="N67" s="2"/>
      <c r="O67" s="6" t="s">
        <v>1786</v>
      </c>
      <c r="P67" s="10"/>
      <c r="Q67" s="24" t="s">
        <v>818</v>
      </c>
      <c r="R67" s="17"/>
      <c r="S67" s="13"/>
      <c r="T67" s="24"/>
      <c r="U67" s="2"/>
      <c r="V67"/>
      <c r="W67" s="5"/>
      <c r="X67" s="24" t="s">
        <v>511</v>
      </c>
      <c r="Y67" s="6" t="s">
        <v>4085</v>
      </c>
      <c r="Z67" s="24" t="s">
        <v>881</v>
      </c>
      <c r="AA67" s="24" t="s">
        <v>1901</v>
      </c>
      <c r="AC67" s="13"/>
      <c r="AE67" s="24"/>
      <c r="AG67" s="6" t="s">
        <v>749</v>
      </c>
      <c r="AH67" s="6" t="s">
        <v>4003</v>
      </c>
      <c r="AI67" s="24"/>
      <c r="AJ67" s="6" t="s">
        <v>4109</v>
      </c>
      <c r="AK67" s="5"/>
      <c r="AL67" s="24"/>
      <c r="AM67" s="6" t="s">
        <v>2265</v>
      </c>
      <c r="AN67" s="31" t="s">
        <v>2308</v>
      </c>
      <c r="AP67" s="6" t="s">
        <v>2431</v>
      </c>
      <c r="AQ67" s="6" t="s">
        <v>2476</v>
      </c>
      <c r="AS67" s="2"/>
      <c r="AT67" s="24"/>
      <c r="AU67" s="84"/>
      <c r="AV67" s="24"/>
      <c r="AW67" s="24"/>
      <c r="AY67" s="6" t="s">
        <v>2871</v>
      </c>
      <c r="BA67"/>
      <c r="BB67" s="24" t="s">
        <v>3030</v>
      </c>
    </row>
    <row r="68" spans="1:55" ht="409.6" x14ac:dyDescent="0.15">
      <c r="A68" s="6">
        <v>11</v>
      </c>
      <c r="B68" s="6" t="s">
        <v>150</v>
      </c>
      <c r="D68" s="2"/>
      <c r="F68" s="24"/>
      <c r="G68" s="24"/>
      <c r="H68" s="38" t="s">
        <v>1324</v>
      </c>
      <c r="I68" s="24"/>
      <c r="J68" s="40" t="s">
        <v>1503</v>
      </c>
      <c r="K68" s="5"/>
      <c r="L68"/>
      <c r="M68"/>
      <c r="N68" s="2"/>
      <c r="O68" s="6" t="s">
        <v>1787</v>
      </c>
      <c r="P68" s="10"/>
      <c r="Q68" s="24" t="s">
        <v>819</v>
      </c>
      <c r="R68" s="17"/>
      <c r="S68" s="13"/>
      <c r="T68" s="24"/>
      <c r="U68" s="2"/>
      <c r="V68"/>
      <c r="W68" s="5"/>
      <c r="X68" s="24" t="s">
        <v>512</v>
      </c>
      <c r="Y68" s="6" t="s">
        <v>4086</v>
      </c>
      <c r="Z68" s="24" t="s">
        <v>882</v>
      </c>
      <c r="AA68" s="24" t="s">
        <v>1902</v>
      </c>
      <c r="AC68" s="13"/>
      <c r="AE68" s="24"/>
      <c r="AH68" s="6" t="s">
        <v>4004</v>
      </c>
      <c r="AI68" s="24"/>
      <c r="AJ68" s="6" t="s">
        <v>4110</v>
      </c>
      <c r="AL68" s="24"/>
      <c r="AM68" s="6" t="s">
        <v>2266</v>
      </c>
      <c r="AN68" s="31"/>
      <c r="AO68" s="6" t="s">
        <v>4118</v>
      </c>
      <c r="AP68" s="5"/>
      <c r="AQ68" s="6" t="s">
        <v>2477</v>
      </c>
      <c r="AS68" s="2"/>
      <c r="AT68" s="24"/>
      <c r="AU68" s="84"/>
      <c r="AV68" s="24"/>
      <c r="AW68" s="24"/>
      <c r="AY68" s="6" t="s">
        <v>2871</v>
      </c>
      <c r="BA68"/>
      <c r="BB68" s="24" t="s">
        <v>3031</v>
      </c>
    </row>
    <row r="69" spans="1:55" ht="409.6" x14ac:dyDescent="0.15">
      <c r="A69" s="6">
        <v>12</v>
      </c>
      <c r="B69" s="6" t="s">
        <v>151</v>
      </c>
      <c r="D69" s="2"/>
      <c r="F69" s="24"/>
      <c r="G69" s="24"/>
      <c r="I69" s="24"/>
      <c r="J69" s="5"/>
      <c r="K69" s="5"/>
      <c r="L69"/>
      <c r="M69"/>
      <c r="N69" s="2"/>
      <c r="P69" s="10"/>
      <c r="Q69" s="24" t="s">
        <v>820</v>
      </c>
      <c r="R69" s="17"/>
      <c r="S69" s="13"/>
      <c r="T69" s="24"/>
      <c r="U69" s="2"/>
      <c r="V69"/>
      <c r="W69" s="5"/>
      <c r="X69" s="24"/>
      <c r="Y69" s="6" t="s">
        <v>4087</v>
      </c>
      <c r="Z69" s="24" t="s">
        <v>883</v>
      </c>
      <c r="AA69" s="24"/>
      <c r="AC69" s="13"/>
      <c r="AE69" s="24"/>
      <c r="AH69" s="6" t="s">
        <v>4005</v>
      </c>
      <c r="AI69" s="24"/>
      <c r="AJ69" s="2"/>
      <c r="AK69" s="5"/>
      <c r="AL69" s="24"/>
      <c r="AM69" s="2"/>
      <c r="AN69" s="31"/>
      <c r="AP69" s="5"/>
      <c r="AS69" s="2"/>
      <c r="AT69" s="24"/>
      <c r="AU69" s="84" t="s">
        <v>2660</v>
      </c>
      <c r="AV69" s="24"/>
      <c r="AW69" s="24"/>
      <c r="AY69" s="6" t="s">
        <v>2871</v>
      </c>
      <c r="BA69"/>
      <c r="BB69" s="24" t="s">
        <v>3032</v>
      </c>
    </row>
    <row r="70" spans="1:55" ht="98" x14ac:dyDescent="0.15">
      <c r="A70" s="7" t="s">
        <v>55</v>
      </c>
      <c r="D70" s="2"/>
      <c r="F70" s="24"/>
      <c r="G70" s="24"/>
      <c r="I70" s="24"/>
      <c r="J70" s="5"/>
      <c r="K70" s="5"/>
      <c r="L70"/>
      <c r="M70"/>
      <c r="N70" s="2"/>
      <c r="P70" s="10"/>
      <c r="Q70" s="13"/>
      <c r="R70" s="17"/>
      <c r="S70" s="13"/>
      <c r="T70" s="24"/>
      <c r="U70" s="6" t="s">
        <v>847</v>
      </c>
      <c r="V70"/>
      <c r="W70" s="5"/>
      <c r="X70" s="24"/>
      <c r="Y70"/>
      <c r="Z70" s="24"/>
      <c r="AA70" s="24"/>
      <c r="AB70"/>
      <c r="AC70" s="13"/>
      <c r="AE70" s="24"/>
      <c r="AH70" s="2"/>
      <c r="AI70" s="24"/>
      <c r="AJ70" s="2"/>
      <c r="AK70" s="5"/>
      <c r="AL70" s="24"/>
      <c r="AM70" s="2"/>
      <c r="AN70" s="31"/>
      <c r="AP70" s="5"/>
      <c r="AS70" s="2"/>
      <c r="AT70" s="24"/>
      <c r="AU70" s="84"/>
      <c r="AV70" s="24"/>
      <c r="AW70" s="24"/>
      <c r="BA70"/>
      <c r="BB70" s="24"/>
    </row>
    <row r="71" spans="1:55" ht="409.6" x14ac:dyDescent="0.15">
      <c r="A71" s="6">
        <v>13</v>
      </c>
      <c r="B71" s="6" t="s">
        <v>152</v>
      </c>
      <c r="D71" s="2"/>
      <c r="F71" s="24"/>
      <c r="G71" s="24"/>
      <c r="I71" s="24"/>
      <c r="J71" s="5"/>
      <c r="K71" s="5"/>
      <c r="L71"/>
      <c r="M71"/>
      <c r="N71" s="2"/>
      <c r="P71" s="10"/>
      <c r="Q71" s="13"/>
      <c r="R71" s="17"/>
      <c r="S71" s="13"/>
      <c r="T71" s="24"/>
      <c r="U71" s="6" t="s">
        <v>3983</v>
      </c>
      <c r="V71" s="5"/>
      <c r="W71" s="5"/>
      <c r="X71" s="24"/>
      <c r="Y71"/>
      <c r="Z71" s="24"/>
      <c r="AA71" s="24"/>
      <c r="AC71" s="13"/>
      <c r="AE71" s="24"/>
      <c r="AH71" s="2"/>
      <c r="AI71" s="24"/>
      <c r="AJ71" s="2"/>
      <c r="AK71" s="5"/>
      <c r="AL71" s="24"/>
      <c r="AN71" s="31"/>
      <c r="AP71" s="5"/>
      <c r="AS71" s="2"/>
      <c r="AT71" s="24"/>
      <c r="AU71" s="84"/>
      <c r="AV71" s="24"/>
      <c r="AW71"/>
      <c r="AZ71" s="6" t="s">
        <v>2948</v>
      </c>
      <c r="BA71"/>
      <c r="BB71" s="24"/>
    </row>
    <row r="72" spans="1:55" ht="409.6" x14ac:dyDescent="0.15">
      <c r="A72" s="6">
        <v>14</v>
      </c>
      <c r="B72" s="6" t="s">
        <v>153</v>
      </c>
      <c r="D72" s="6" t="s">
        <v>1137</v>
      </c>
      <c r="E72" s="6" t="s">
        <v>1102</v>
      </c>
      <c r="F72" s="24"/>
      <c r="G72" s="24"/>
      <c r="H72" s="6" t="s">
        <v>1325</v>
      </c>
      <c r="I72" s="24" t="s">
        <v>1409</v>
      </c>
      <c r="J72" s="6" t="s">
        <v>1504</v>
      </c>
      <c r="K72" s="58" t="s">
        <v>1545</v>
      </c>
      <c r="L72" s="2" t="s">
        <v>1612</v>
      </c>
      <c r="M72" s="6" t="s">
        <v>1653</v>
      </c>
      <c r="N72" s="6" t="s">
        <v>1697</v>
      </c>
      <c r="O72" s="6" t="s">
        <v>1788</v>
      </c>
      <c r="P72" s="18" t="s">
        <v>193</v>
      </c>
      <c r="Q72" s="24" t="s">
        <v>821</v>
      </c>
      <c r="R72" s="24" t="s">
        <v>3969</v>
      </c>
      <c r="S72" s="25" t="s">
        <v>3944</v>
      </c>
      <c r="T72" s="24" t="s">
        <v>354</v>
      </c>
      <c r="U72" s="2"/>
      <c r="V72" s="38" t="s">
        <v>401</v>
      </c>
      <c r="W72" s="46" t="s">
        <v>551</v>
      </c>
      <c r="X72" s="24" t="s">
        <v>513</v>
      </c>
      <c r="Y72" s="6" t="s">
        <v>4088</v>
      </c>
      <c r="Z72" s="24" t="s">
        <v>884</v>
      </c>
      <c r="AA72" s="24" t="s">
        <v>1903</v>
      </c>
      <c r="AC72" s="49" t="s">
        <v>580</v>
      </c>
      <c r="AD72" s="6" t="s">
        <v>656</v>
      </c>
      <c r="AE72" s="24" t="s">
        <v>1946</v>
      </c>
      <c r="AF72" s="6" t="s">
        <v>1996</v>
      </c>
      <c r="AH72" s="6" t="s">
        <v>4006</v>
      </c>
      <c r="AI72" s="24" t="s">
        <v>2129</v>
      </c>
      <c r="AJ72" s="6" t="s">
        <v>2200</v>
      </c>
      <c r="AK72" s="6" t="s">
        <v>697</v>
      </c>
      <c r="AL72" s="24" t="s">
        <v>725</v>
      </c>
      <c r="AM72" s="6" t="s">
        <v>2267</v>
      </c>
      <c r="AN72" s="6" t="s">
        <v>2309</v>
      </c>
      <c r="AO72" s="31" t="s">
        <v>2380</v>
      </c>
      <c r="AP72" s="6" t="s">
        <v>2432</v>
      </c>
      <c r="AQ72" s="6" t="s">
        <v>2478</v>
      </c>
      <c r="AR72" s="6" t="s">
        <v>2513</v>
      </c>
      <c r="AS72" s="6" t="s">
        <v>2566</v>
      </c>
      <c r="AT72" s="24"/>
      <c r="AU72" s="82" t="s">
        <v>2661</v>
      </c>
      <c r="AV72" s="24" t="s">
        <v>2700</v>
      </c>
      <c r="AW72" s="32" t="s">
        <v>2771</v>
      </c>
      <c r="AX72" s="38" t="s">
        <v>4155</v>
      </c>
      <c r="AY72" s="6" t="s">
        <v>2872</v>
      </c>
      <c r="AZ72" s="6" t="s">
        <v>2949</v>
      </c>
      <c r="BA72" s="6" t="s">
        <v>3081</v>
      </c>
      <c r="BB72" s="25" t="s">
        <v>3033</v>
      </c>
      <c r="BC72" s="6" t="s">
        <v>3119</v>
      </c>
    </row>
    <row r="73" spans="1:55" ht="409.6" x14ac:dyDescent="0.15">
      <c r="A73" s="6">
        <v>15</v>
      </c>
      <c r="B73" s="6" t="s">
        <v>154</v>
      </c>
      <c r="D73" s="6" t="s">
        <v>1138</v>
      </c>
      <c r="E73" s="6" t="s">
        <v>1103</v>
      </c>
      <c r="F73" s="24" t="s">
        <v>1222</v>
      </c>
      <c r="G73" s="24" t="s">
        <v>1183</v>
      </c>
      <c r="H73" s="6" t="s">
        <v>1326</v>
      </c>
      <c r="I73" s="24" t="s">
        <v>1410</v>
      </c>
      <c r="J73" s="6" t="s">
        <v>1505</v>
      </c>
      <c r="K73" s="36" t="s">
        <v>1539</v>
      </c>
      <c r="L73" s="2" t="s">
        <v>1613</v>
      </c>
      <c r="M73"/>
      <c r="N73" s="6" t="s">
        <v>1698</v>
      </c>
      <c r="O73" s="6" t="s">
        <v>1789</v>
      </c>
      <c r="P73" s="10"/>
      <c r="Q73" s="24" t="s">
        <v>822</v>
      </c>
      <c r="R73" s="17"/>
      <c r="S73" s="25" t="s">
        <v>3945</v>
      </c>
      <c r="T73" s="24"/>
      <c r="U73" s="2"/>
      <c r="V73"/>
      <c r="W73" s="5"/>
      <c r="X73" s="24" t="s">
        <v>514</v>
      </c>
      <c r="Y73" s="6" t="s">
        <v>4089</v>
      </c>
      <c r="Z73" s="24" t="s">
        <v>885</v>
      </c>
      <c r="AA73" s="24" t="s">
        <v>1904</v>
      </c>
      <c r="AB73" s="6" t="s">
        <v>628</v>
      </c>
      <c r="AC73" s="24" t="s">
        <v>581</v>
      </c>
      <c r="AE73" s="24" t="s">
        <v>1953</v>
      </c>
      <c r="AH73" s="6" t="s">
        <v>4007</v>
      </c>
      <c r="AI73" s="24" t="s">
        <v>2130</v>
      </c>
      <c r="AJ73" s="6" t="s">
        <v>2200</v>
      </c>
      <c r="AK73" s="6" t="s">
        <v>698</v>
      </c>
      <c r="AL73" s="24" t="s">
        <v>726</v>
      </c>
      <c r="AM73" s="6" t="s">
        <v>2267</v>
      </c>
      <c r="AN73" s="31" t="s">
        <v>4121</v>
      </c>
      <c r="AO73" s="31" t="s">
        <v>2381</v>
      </c>
      <c r="AP73" s="6" t="s">
        <v>2433</v>
      </c>
      <c r="AQ73" s="6" t="s">
        <v>2478</v>
      </c>
      <c r="AS73" s="6" t="s">
        <v>2567</v>
      </c>
      <c r="AT73" s="24"/>
      <c r="AU73" s="40" t="s">
        <v>2662</v>
      </c>
      <c r="AV73" s="24" t="s">
        <v>2701</v>
      </c>
      <c r="AW73" s="24" t="s">
        <v>2772</v>
      </c>
      <c r="AX73" s="6" t="s">
        <v>2815</v>
      </c>
      <c r="AZ73" s="6" t="s">
        <v>2949</v>
      </c>
      <c r="BA73" s="6" t="s">
        <v>3082</v>
      </c>
      <c r="BB73" s="25" t="s">
        <v>3034</v>
      </c>
    </row>
    <row r="74" spans="1:55" ht="409.6" x14ac:dyDescent="0.15">
      <c r="A74" s="6">
        <v>16</v>
      </c>
      <c r="B74" s="6" t="s">
        <v>155</v>
      </c>
      <c r="D74" s="2"/>
      <c r="E74" s="6" t="s">
        <v>1104</v>
      </c>
      <c r="F74" s="24"/>
      <c r="G74" s="24"/>
      <c r="H74" s="6" t="s">
        <v>1327</v>
      </c>
      <c r="I74" s="24" t="s">
        <v>1410</v>
      </c>
      <c r="J74" s="5"/>
      <c r="K74" s="36" t="s">
        <v>1546</v>
      </c>
      <c r="L74"/>
      <c r="M74"/>
      <c r="N74" s="2"/>
      <c r="O74" s="6" t="s">
        <v>3910</v>
      </c>
      <c r="P74" s="10"/>
      <c r="Q74" s="13"/>
      <c r="R74" s="17"/>
      <c r="S74" s="13"/>
      <c r="T74" s="24"/>
      <c r="U74" s="2"/>
      <c r="V74"/>
      <c r="W74" s="5"/>
      <c r="X74" s="24" t="s">
        <v>515</v>
      </c>
      <c r="Y74" s="6" t="s">
        <v>4090</v>
      </c>
      <c r="Z74" s="24" t="s">
        <v>886</v>
      </c>
      <c r="AA74" s="24" t="s">
        <v>1905</v>
      </c>
      <c r="AB74" s="6" t="s">
        <v>629</v>
      </c>
      <c r="AC74" s="13"/>
      <c r="AE74" s="24"/>
      <c r="AH74" s="6" t="s">
        <v>2064</v>
      </c>
      <c r="AI74" s="24" t="s">
        <v>2130</v>
      </c>
      <c r="AL74" s="24"/>
      <c r="AM74" s="6" t="s">
        <v>2267</v>
      </c>
      <c r="AN74" s="6" t="s">
        <v>4026</v>
      </c>
      <c r="AO74" s="6" t="s">
        <v>2382</v>
      </c>
      <c r="AP74" s="6" t="s">
        <v>2434</v>
      </c>
      <c r="AQ74" s="6" t="s">
        <v>2478</v>
      </c>
      <c r="AS74" s="2"/>
      <c r="AT74" s="24"/>
      <c r="AU74" s="40" t="s">
        <v>2663</v>
      </c>
      <c r="AV74" s="24" t="s">
        <v>2702</v>
      </c>
      <c r="AW74" s="24" t="s">
        <v>2773</v>
      </c>
      <c r="AX74" s="6" t="s">
        <v>4156</v>
      </c>
      <c r="AZ74" s="40" t="s">
        <v>2950</v>
      </c>
      <c r="BA74"/>
      <c r="BB74" s="24" t="s">
        <v>3035</v>
      </c>
      <c r="BC74" s="6" t="s">
        <v>3116</v>
      </c>
    </row>
    <row r="75" spans="1:55" ht="409.6" x14ac:dyDescent="0.15">
      <c r="A75" s="6">
        <v>17</v>
      </c>
      <c r="B75" s="6" t="s">
        <v>156</v>
      </c>
      <c r="D75" s="2"/>
      <c r="F75" s="24"/>
      <c r="G75" s="24"/>
      <c r="H75" s="6" t="s">
        <v>1328</v>
      </c>
      <c r="I75" s="24"/>
      <c r="J75" s="5"/>
      <c r="K75" s="5"/>
      <c r="L75"/>
      <c r="M75"/>
      <c r="N75" s="6" t="s">
        <v>1698</v>
      </c>
      <c r="O75" s="6" t="s">
        <v>3911</v>
      </c>
      <c r="P75" s="10"/>
      <c r="Q75" s="13"/>
      <c r="R75" s="17"/>
      <c r="S75" s="13"/>
      <c r="T75" s="24"/>
      <c r="U75" s="57" t="s">
        <v>848</v>
      </c>
      <c r="V75"/>
      <c r="W75" s="5"/>
      <c r="X75" s="24"/>
      <c r="Y75"/>
      <c r="Z75" s="24"/>
      <c r="AA75" s="24"/>
      <c r="AC75" s="13"/>
      <c r="AE75" s="24"/>
      <c r="AH75" s="6" t="s">
        <v>4008</v>
      </c>
      <c r="AI75" s="24"/>
      <c r="AL75" s="24"/>
      <c r="AM75" s="6" t="s">
        <v>2268</v>
      </c>
      <c r="AN75" s="31"/>
      <c r="AO75" s="6" t="s">
        <v>2383</v>
      </c>
      <c r="AP75" s="5"/>
      <c r="AS75" s="6" t="s">
        <v>2568</v>
      </c>
      <c r="AT75" s="24"/>
      <c r="AU75" s="40"/>
      <c r="AV75" s="24"/>
      <c r="AW75" s="24"/>
      <c r="AZ75" s="6" t="s">
        <v>2951</v>
      </c>
      <c r="BA75"/>
      <c r="BB75" s="24" t="s">
        <v>3036</v>
      </c>
    </row>
    <row r="76" spans="1:55" ht="409.6" x14ac:dyDescent="0.2">
      <c r="A76" s="6">
        <v>18</v>
      </c>
      <c r="B76" s="6" t="s">
        <v>138</v>
      </c>
      <c r="D76" s="2"/>
      <c r="E76" s="6" t="s">
        <v>1105</v>
      </c>
      <c r="F76" s="24"/>
      <c r="G76" s="24"/>
      <c r="H76" s="6" t="s">
        <v>1329</v>
      </c>
      <c r="I76" s="24"/>
      <c r="J76" s="6" t="s">
        <v>1506</v>
      </c>
      <c r="K76" s="5"/>
      <c r="L76" s="2" t="s">
        <v>1614</v>
      </c>
      <c r="M76" s="24" t="s">
        <v>1654</v>
      </c>
      <c r="N76" s="6" t="s">
        <v>1699</v>
      </c>
      <c r="O76" s="6" t="s">
        <v>1790</v>
      </c>
      <c r="P76" s="10"/>
      <c r="Q76" s="90" t="s">
        <v>823</v>
      </c>
      <c r="R76" s="24" t="s">
        <v>3970</v>
      </c>
      <c r="S76" s="24" t="s">
        <v>1826</v>
      </c>
      <c r="T76" s="24"/>
      <c r="U76" s="154" t="s">
        <v>3984</v>
      </c>
      <c r="V76"/>
      <c r="W76" s="5"/>
      <c r="X76" s="24" t="s">
        <v>516</v>
      </c>
      <c r="Y76"/>
      <c r="Z76" s="24"/>
      <c r="AA76" s="24" t="s">
        <v>1906</v>
      </c>
      <c r="AC76" s="13"/>
      <c r="AD76" s="6" t="s">
        <v>657</v>
      </c>
      <c r="AE76" s="24"/>
      <c r="AG76" s="91"/>
      <c r="AH76" s="6" t="s">
        <v>4009</v>
      </c>
      <c r="AI76" s="24"/>
      <c r="AK76" s="6" t="s">
        <v>699</v>
      </c>
      <c r="AL76" s="24"/>
      <c r="AN76" s="6" t="s">
        <v>2310</v>
      </c>
      <c r="AO76" s="6" t="s">
        <v>2384</v>
      </c>
      <c r="AP76" s="6" t="s">
        <v>2435</v>
      </c>
      <c r="AQ76" s="6" t="s">
        <v>2479</v>
      </c>
      <c r="AS76" s="2"/>
      <c r="AT76" s="24"/>
      <c r="AU76" s="84"/>
      <c r="AV76" s="36" t="s">
        <v>2703</v>
      </c>
      <c r="AW76" s="24"/>
      <c r="AY76" s="6" t="s">
        <v>2873</v>
      </c>
      <c r="BA76"/>
      <c r="BB76" s="24" t="s">
        <v>3037</v>
      </c>
    </row>
    <row r="77" spans="1:55" ht="409.6" x14ac:dyDescent="0.15">
      <c r="A77" s="6">
        <v>19</v>
      </c>
      <c r="B77" s="6" t="s">
        <v>139</v>
      </c>
      <c r="D77" s="6" t="s">
        <v>1139</v>
      </c>
      <c r="F77" s="24"/>
      <c r="G77" s="24"/>
      <c r="H77" s="6" t="s">
        <v>1330</v>
      </c>
      <c r="I77" s="24" t="s">
        <v>1411</v>
      </c>
      <c r="J77" s="6" t="s">
        <v>1507</v>
      </c>
      <c r="K77" s="36" t="s">
        <v>1547</v>
      </c>
      <c r="L77" s="2" t="s">
        <v>1615</v>
      </c>
      <c r="M77" t="s">
        <v>1655</v>
      </c>
      <c r="N77" s="6" t="s">
        <v>1700</v>
      </c>
      <c r="O77" s="6" t="s">
        <v>1791</v>
      </c>
      <c r="P77" s="10" t="s">
        <v>194</v>
      </c>
      <c r="Q77" s="24" t="s">
        <v>824</v>
      </c>
      <c r="R77" s="25" t="s">
        <v>325</v>
      </c>
      <c r="S77" s="24" t="s">
        <v>1827</v>
      </c>
      <c r="T77" s="24" t="s">
        <v>355</v>
      </c>
      <c r="U77" s="2"/>
      <c r="V77" s="2" t="s">
        <v>402</v>
      </c>
      <c r="W77" s="46" t="s">
        <v>552</v>
      </c>
      <c r="X77" s="24" t="s">
        <v>517</v>
      </c>
      <c r="Y77" s="6" t="s">
        <v>440</v>
      </c>
      <c r="Z77" s="24" t="s">
        <v>887</v>
      </c>
      <c r="AA77" s="24" t="s">
        <v>1907</v>
      </c>
      <c r="AC77" s="13"/>
      <c r="AD77" s="6" t="s">
        <v>658</v>
      </c>
      <c r="AE77" s="24" t="s">
        <v>1954</v>
      </c>
      <c r="AF77" s="6" t="s">
        <v>1997</v>
      </c>
      <c r="AG77" s="6" t="s">
        <v>759</v>
      </c>
      <c r="AH77" s="6" t="s">
        <v>4010</v>
      </c>
      <c r="AI77" s="24" t="s">
        <v>2131</v>
      </c>
      <c r="AJ77" s="6" t="s">
        <v>2201</v>
      </c>
      <c r="AK77" s="6" t="s">
        <v>700</v>
      </c>
      <c r="AL77" s="24" t="s">
        <v>727</v>
      </c>
      <c r="AN77" s="6" t="s">
        <v>4122</v>
      </c>
      <c r="AO77" s="6" t="s">
        <v>2385</v>
      </c>
      <c r="AP77" s="6" t="s">
        <v>2436</v>
      </c>
      <c r="AQ77" s="6" t="s">
        <v>2480</v>
      </c>
      <c r="AR77" s="6" t="s">
        <v>2514</v>
      </c>
      <c r="AS77" s="2"/>
      <c r="AT77" s="24" t="s">
        <v>2596</v>
      </c>
      <c r="AU77" s="56" t="s">
        <v>2664</v>
      </c>
      <c r="AV77" s="35" t="s">
        <v>2704</v>
      </c>
      <c r="AW77" s="24"/>
      <c r="AX77" s="38"/>
      <c r="AZ77" s="6" t="s">
        <v>2952</v>
      </c>
      <c r="BA77"/>
      <c r="BB77" s="24"/>
    </row>
    <row r="78" spans="1:55" ht="409.6" x14ac:dyDescent="0.15">
      <c r="A78" s="6">
        <v>20</v>
      </c>
      <c r="B78" s="6" t="s">
        <v>159</v>
      </c>
      <c r="D78" s="2"/>
      <c r="E78" s="6" t="s">
        <v>1106</v>
      </c>
      <c r="F78" s="24"/>
      <c r="G78" s="24" t="s">
        <v>1184</v>
      </c>
      <c r="H78" s="6" t="s">
        <v>1331</v>
      </c>
      <c r="I78" s="24" t="s">
        <v>1412</v>
      </c>
      <c r="J78" s="6" t="s">
        <v>1508</v>
      </c>
      <c r="K78" s="5"/>
      <c r="L78"/>
      <c r="M78" s="38" t="s">
        <v>1656</v>
      </c>
      <c r="N78" s="6" t="s">
        <v>1701</v>
      </c>
      <c r="O78" s="6" t="s">
        <v>1792</v>
      </c>
      <c r="P78" s="10" t="s">
        <v>195</v>
      </c>
      <c r="Q78" s="24" t="s">
        <v>825</v>
      </c>
      <c r="R78" s="17"/>
      <c r="S78" s="13"/>
      <c r="T78" s="24" t="s">
        <v>356</v>
      </c>
      <c r="U78" s="2"/>
      <c r="V78"/>
      <c r="W78" s="46" t="s">
        <v>553</v>
      </c>
      <c r="X78" s="24"/>
      <c r="Y78" s="6" t="s">
        <v>440</v>
      </c>
      <c r="Z78" s="62" t="s">
        <v>4015</v>
      </c>
      <c r="AA78" s="24"/>
      <c r="AC78" s="49" t="s">
        <v>582</v>
      </c>
      <c r="AD78" s="6" t="s">
        <v>659</v>
      </c>
      <c r="AE78" s="24"/>
      <c r="AH78" s="6" t="s">
        <v>4011</v>
      </c>
      <c r="AI78" s="24" t="s">
        <v>2132</v>
      </c>
      <c r="AJ78" s="97" t="s">
        <v>2202</v>
      </c>
      <c r="AL78" s="24"/>
      <c r="AM78" s="6" t="s">
        <v>2269</v>
      </c>
      <c r="AN78" s="31"/>
      <c r="AO78" s="6" t="s">
        <v>4119</v>
      </c>
      <c r="AP78" s="6" t="s">
        <v>2437</v>
      </c>
      <c r="AQ78" s="6" t="s">
        <v>2481</v>
      </c>
      <c r="AR78" s="6" t="s">
        <v>2515</v>
      </c>
      <c r="AS78" s="2"/>
      <c r="AT78" s="24"/>
      <c r="AU78" s="56" t="s">
        <v>2664</v>
      </c>
      <c r="AV78" s="36" t="s">
        <v>2705</v>
      </c>
      <c r="AW78" s="32" t="s">
        <v>2774</v>
      </c>
      <c r="AX78" s="38" t="s">
        <v>2816</v>
      </c>
      <c r="AY78" s="6" t="s">
        <v>2874</v>
      </c>
      <c r="AZ78" s="6" t="s">
        <v>2953</v>
      </c>
      <c r="BA78" s="6" t="s">
        <v>3083</v>
      </c>
      <c r="BB78" s="24" t="s">
        <v>3038</v>
      </c>
      <c r="BC78" s="6" t="s">
        <v>3120</v>
      </c>
    </row>
    <row r="79" spans="1:55" ht="112" x14ac:dyDescent="0.15">
      <c r="A79" s="6">
        <v>21</v>
      </c>
      <c r="B79" s="6" t="s">
        <v>160</v>
      </c>
      <c r="D79" s="2"/>
      <c r="F79" s="24"/>
      <c r="G79" s="24"/>
      <c r="I79" s="24"/>
      <c r="J79" s="5"/>
      <c r="K79" s="36"/>
      <c r="L79"/>
      <c r="M79"/>
      <c r="N79" s="2"/>
      <c r="P79" s="10"/>
      <c r="Q79" s="13"/>
      <c r="R79" s="17"/>
      <c r="S79" s="13"/>
      <c r="T79" s="24"/>
      <c r="U79" s="2"/>
      <c r="V79"/>
      <c r="W79" s="5"/>
      <c r="X79" s="24"/>
      <c r="Y79"/>
      <c r="Z79" s="24"/>
      <c r="AA79" s="24"/>
      <c r="AC79" s="13"/>
      <c r="AE79" s="24"/>
      <c r="AH79" s="2"/>
      <c r="AI79" s="24"/>
      <c r="AK79" s="5"/>
      <c r="AL79" s="24"/>
      <c r="AN79" s="31"/>
      <c r="AP79" s="5"/>
      <c r="AS79" s="2"/>
      <c r="AT79" s="24"/>
      <c r="AU79" s="84"/>
      <c r="AV79"/>
      <c r="AW79" s="24"/>
      <c r="AY79" s="6" t="s">
        <v>304</v>
      </c>
      <c r="BA79"/>
      <c r="BB79" s="24"/>
    </row>
    <row r="80" spans="1:55" ht="56" x14ac:dyDescent="0.15">
      <c r="A80" s="7" t="s">
        <v>82</v>
      </c>
      <c r="D80" s="2"/>
      <c r="F80" s="24"/>
      <c r="G80" s="24"/>
      <c r="I80" s="24"/>
      <c r="J80" s="5"/>
      <c r="K80" s="5"/>
      <c r="L80"/>
      <c r="M80"/>
      <c r="N80" s="2"/>
      <c r="P80" s="10"/>
      <c r="Q80" s="13"/>
      <c r="R80" s="17"/>
      <c r="S80" s="13"/>
      <c r="T80" s="24"/>
      <c r="U80" s="36" t="s">
        <v>3985</v>
      </c>
      <c r="V80"/>
      <c r="W80" s="5"/>
      <c r="X80" s="24"/>
      <c r="Y80"/>
      <c r="Z80" s="24"/>
      <c r="AA80" s="24"/>
      <c r="AB80"/>
      <c r="AC80" s="13"/>
      <c r="AE80" s="24"/>
      <c r="AH80" s="2"/>
      <c r="AI80" s="24"/>
      <c r="AK80" s="5"/>
      <c r="AL80" s="24"/>
      <c r="AM80"/>
      <c r="AN80" s="31"/>
      <c r="AP80" s="5"/>
      <c r="AS80" s="2"/>
      <c r="AT80" s="24"/>
      <c r="AU80" s="84"/>
      <c r="AV80" s="105"/>
      <c r="AW80"/>
      <c r="BA80"/>
      <c r="BB80" s="24"/>
    </row>
    <row r="81" spans="1:54" ht="409.6" x14ac:dyDescent="0.2">
      <c r="A81" s="6">
        <v>22</v>
      </c>
      <c r="B81" s="6" t="s">
        <v>161</v>
      </c>
      <c r="D81" s="2"/>
      <c r="F81" s="24"/>
      <c r="G81" s="24"/>
      <c r="H81" s="6" t="s">
        <v>1332</v>
      </c>
      <c r="I81" s="24"/>
      <c r="J81" s="5"/>
      <c r="K81" s="5"/>
      <c r="L81"/>
      <c r="M81" s="82" t="s">
        <v>1657</v>
      </c>
      <c r="N81" s="2"/>
      <c r="P81" s="10"/>
      <c r="Q81" s="13"/>
      <c r="R81" s="17"/>
      <c r="S81" s="13"/>
      <c r="T81" s="24"/>
      <c r="U81" s="6" t="s">
        <v>3986</v>
      </c>
      <c r="V81"/>
      <c r="W81" s="5"/>
      <c r="X81" s="24"/>
      <c r="Y81"/>
      <c r="Z81" s="24"/>
      <c r="AA81" s="24"/>
      <c r="AC81" s="13"/>
      <c r="AE81" s="24"/>
      <c r="AH81" s="6" t="s">
        <v>4012</v>
      </c>
      <c r="AI81" s="24"/>
      <c r="AK81" s="5"/>
      <c r="AL81" s="24"/>
      <c r="AN81" s="31"/>
      <c r="AP81" s="6" t="s">
        <v>2438</v>
      </c>
      <c r="AS81" s="2"/>
      <c r="AT81" s="24"/>
      <c r="AU81" s="56" t="s">
        <v>2665</v>
      </c>
      <c r="AV81" s="113" t="s">
        <v>2706</v>
      </c>
      <c r="AW81" s="24"/>
      <c r="AX81" s="114"/>
      <c r="AY81" s="6" t="s">
        <v>304</v>
      </c>
      <c r="BA81" s="6" t="s">
        <v>3084</v>
      </c>
      <c r="BB81" s="24"/>
    </row>
    <row r="82" spans="1:54" ht="409.6" x14ac:dyDescent="0.15">
      <c r="A82" s="6">
        <v>23</v>
      </c>
      <c r="B82" s="6" t="s">
        <v>162</v>
      </c>
      <c r="D82" s="2"/>
      <c r="E82" s="6" t="s">
        <v>1107</v>
      </c>
      <c r="F82" s="24"/>
      <c r="G82" s="24"/>
      <c r="H82" s="6" t="s">
        <v>1333</v>
      </c>
      <c r="I82" s="24" t="s">
        <v>1413</v>
      </c>
      <c r="J82" s="6" t="s">
        <v>1509</v>
      </c>
      <c r="K82" s="36"/>
      <c r="L82"/>
      <c r="M82" s="83" t="s">
        <v>1658</v>
      </c>
      <c r="N82" s="6" t="s">
        <v>1702</v>
      </c>
      <c r="O82" s="6" t="s">
        <v>1793</v>
      </c>
      <c r="P82" s="18" t="s">
        <v>196</v>
      </c>
      <c r="Q82" s="24" t="s">
        <v>826</v>
      </c>
      <c r="R82" s="17"/>
      <c r="S82" s="24" t="s">
        <v>3946</v>
      </c>
      <c r="T82" s="24" t="s">
        <v>357</v>
      </c>
      <c r="U82" s="2"/>
      <c r="V82"/>
      <c r="W82" s="46" t="s">
        <v>554</v>
      </c>
      <c r="X82" s="24"/>
      <c r="Y82" s="6" t="s">
        <v>4091</v>
      </c>
      <c r="Z82" s="24" t="s">
        <v>888</v>
      </c>
      <c r="AA82" s="24"/>
      <c r="AC82" s="13"/>
      <c r="AD82" s="6" t="s">
        <v>660</v>
      </c>
      <c r="AE82" s="24"/>
      <c r="AH82" s="6" t="s">
        <v>2065</v>
      </c>
      <c r="AI82" s="24"/>
      <c r="AJ82" s="6" t="s">
        <v>2203</v>
      </c>
      <c r="AL82" s="24"/>
      <c r="AN82" s="31" t="s">
        <v>2311</v>
      </c>
      <c r="AP82" s="5"/>
      <c r="AR82" s="46" t="s">
        <v>2516</v>
      </c>
      <c r="AS82" s="2"/>
      <c r="AT82" s="24"/>
      <c r="AU82" s="56" t="s">
        <v>2665</v>
      </c>
      <c r="AV82" s="114" t="s">
        <v>2707</v>
      </c>
      <c r="AW82" s="2" t="s">
        <v>2775</v>
      </c>
      <c r="AX82" s="6" t="s">
        <v>2817</v>
      </c>
      <c r="AY82" s="6" t="s">
        <v>2875</v>
      </c>
      <c r="AZ82" s="6" t="s">
        <v>2954</v>
      </c>
      <c r="BA82" s="6" t="s">
        <v>3085</v>
      </c>
      <c r="BB82" s="25" t="s">
        <v>3039</v>
      </c>
    </row>
    <row r="83" spans="1:54" ht="409.6" x14ac:dyDescent="0.15">
      <c r="A83" s="6">
        <v>24</v>
      </c>
      <c r="B83" s="6" t="s">
        <v>163</v>
      </c>
      <c r="D83" s="6" t="s">
        <v>1140</v>
      </c>
      <c r="E83" s="6" t="s">
        <v>1108</v>
      </c>
      <c r="F83" s="24" t="s">
        <v>1223</v>
      </c>
      <c r="G83" s="24" t="s">
        <v>1185</v>
      </c>
      <c r="H83" s="6" t="s">
        <v>1334</v>
      </c>
      <c r="I83" s="24" t="s">
        <v>1414</v>
      </c>
      <c r="J83" s="5"/>
      <c r="K83" s="36"/>
      <c r="L83" s="2" t="s">
        <v>1616</v>
      </c>
      <c r="M83"/>
      <c r="N83" s="6" t="s">
        <v>1697</v>
      </c>
      <c r="O83" s="31" t="s">
        <v>1794</v>
      </c>
      <c r="P83" s="10"/>
      <c r="Q83" s="24" t="s">
        <v>827</v>
      </c>
      <c r="R83" s="37" t="s">
        <v>326</v>
      </c>
      <c r="S83" s="25" t="s">
        <v>3947</v>
      </c>
      <c r="T83" s="24" t="s">
        <v>358</v>
      </c>
      <c r="U83" s="38" t="s">
        <v>3985</v>
      </c>
      <c r="V83"/>
      <c r="W83" s="46" t="s">
        <v>555</v>
      </c>
      <c r="X83" s="24" t="s">
        <v>518</v>
      </c>
      <c r="Y83" s="6" t="s">
        <v>4092</v>
      </c>
      <c r="Z83" s="24" t="s">
        <v>889</v>
      </c>
      <c r="AA83" s="24" t="s">
        <v>1908</v>
      </c>
      <c r="AB83" s="6" t="s">
        <v>630</v>
      </c>
      <c r="AC83" s="24" t="s">
        <v>576</v>
      </c>
      <c r="AD83" s="6" t="s">
        <v>661</v>
      </c>
      <c r="AE83" s="24"/>
      <c r="AH83" s="6" t="s">
        <v>2066</v>
      </c>
      <c r="AI83" s="24" t="s">
        <v>2133</v>
      </c>
      <c r="AJ83" s="6" t="s">
        <v>2204</v>
      </c>
      <c r="AL83" s="24" t="s">
        <v>728</v>
      </c>
      <c r="AM83" s="6" t="s">
        <v>2270</v>
      </c>
      <c r="AN83" s="31"/>
      <c r="AO83" s="6" t="s">
        <v>4120</v>
      </c>
      <c r="AP83" s="6" t="s">
        <v>2439</v>
      </c>
      <c r="AS83" s="6" t="s">
        <v>2569</v>
      </c>
      <c r="AT83" s="24"/>
      <c r="AU83" s="84"/>
      <c r="AV83" s="24"/>
      <c r="AW83" s="32" t="s">
        <v>2776</v>
      </c>
      <c r="AX83" s="38" t="s">
        <v>2818</v>
      </c>
      <c r="AY83" s="6" t="s">
        <v>2862</v>
      </c>
      <c r="BA83" s="6" t="s">
        <v>3082</v>
      </c>
      <c r="BB83" s="24" t="s">
        <v>3040</v>
      </c>
    </row>
    <row r="84" spans="1:54" ht="409.6" x14ac:dyDescent="0.15">
      <c r="A84" s="6">
        <v>25</v>
      </c>
      <c r="B84" s="6" t="s">
        <v>164</v>
      </c>
      <c r="D84" s="2"/>
      <c r="F84" s="24"/>
      <c r="G84" s="24"/>
      <c r="H84" s="6" t="s">
        <v>1335</v>
      </c>
      <c r="I84" s="24" t="s">
        <v>1414</v>
      </c>
      <c r="J84" s="6" t="s">
        <v>1510</v>
      </c>
      <c r="K84" s="5"/>
      <c r="L84"/>
      <c r="M84" s="82" t="s">
        <v>1659</v>
      </c>
      <c r="N84" s="2"/>
      <c r="O84" s="6" t="s">
        <v>1795</v>
      </c>
      <c r="P84" s="10"/>
      <c r="Q84" s="24" t="s">
        <v>828</v>
      </c>
      <c r="R84" s="25" t="s">
        <v>327</v>
      </c>
      <c r="S84" s="25" t="s">
        <v>3948</v>
      </c>
      <c r="T84" s="24"/>
      <c r="U84" s="6" t="s">
        <v>3987</v>
      </c>
      <c r="V84"/>
      <c r="W84" s="5"/>
      <c r="X84" s="24" t="s">
        <v>519</v>
      </c>
      <c r="Y84" s="6" t="s">
        <v>441</v>
      </c>
      <c r="Z84" s="24"/>
      <c r="AA84" s="24" t="s">
        <v>1909</v>
      </c>
      <c r="AB84" s="2"/>
      <c r="AC84" s="13"/>
      <c r="AE84" s="24"/>
      <c r="AH84" s="2"/>
      <c r="AI84" s="24"/>
      <c r="AL84" s="24"/>
      <c r="AN84" s="31"/>
      <c r="AP84" s="5"/>
      <c r="AS84" s="2"/>
      <c r="AT84" s="24"/>
      <c r="AU84" s="56" t="s">
        <v>2665</v>
      </c>
      <c r="AV84" s="24"/>
      <c r="AW84" s="2" t="s">
        <v>2777</v>
      </c>
      <c r="AX84" s="38" t="s">
        <v>2815</v>
      </c>
      <c r="AY84" s="6" t="s">
        <v>2876</v>
      </c>
      <c r="BA84"/>
      <c r="BB84" s="24"/>
    </row>
    <row r="85" spans="1:54" ht="409.6" x14ac:dyDescent="0.15">
      <c r="A85" s="6">
        <v>26</v>
      </c>
      <c r="B85" s="6" t="s">
        <v>148</v>
      </c>
      <c r="D85" s="2"/>
      <c r="E85" s="6" t="s">
        <v>1109</v>
      </c>
      <c r="F85" s="24"/>
      <c r="G85" s="24"/>
      <c r="I85" s="24" t="s">
        <v>1414</v>
      </c>
      <c r="J85" s="6" t="s">
        <v>1511</v>
      </c>
      <c r="K85" s="36"/>
      <c r="L85" s="2" t="s">
        <v>1617</v>
      </c>
      <c r="M85"/>
      <c r="N85" s="2"/>
      <c r="P85" s="10" t="s">
        <v>197</v>
      </c>
      <c r="Q85" s="13"/>
      <c r="R85" s="17"/>
      <c r="S85" s="25" t="s">
        <v>3949</v>
      </c>
      <c r="T85" s="24"/>
      <c r="U85" s="6" t="s">
        <v>3988</v>
      </c>
      <c r="V85"/>
      <c r="W85" s="5"/>
      <c r="X85" s="24" t="s">
        <v>520</v>
      </c>
      <c r="Y85" s="40" t="s">
        <v>442</v>
      </c>
      <c r="Z85" s="24" t="s">
        <v>890</v>
      </c>
      <c r="AA85" s="43" t="s">
        <v>1910</v>
      </c>
      <c r="AB85" s="2"/>
      <c r="AC85" s="24" t="s">
        <v>583</v>
      </c>
      <c r="AE85" s="24" t="s">
        <v>1955</v>
      </c>
      <c r="AG85" s="6" t="s">
        <v>760</v>
      </c>
      <c r="AH85" s="2"/>
      <c r="AI85" s="24"/>
      <c r="AJ85" s="6" t="s">
        <v>2205</v>
      </c>
      <c r="AK85" s="6" t="s">
        <v>701</v>
      </c>
      <c r="AL85" s="24" t="s">
        <v>729</v>
      </c>
      <c r="AN85" s="31" t="s">
        <v>2312</v>
      </c>
      <c r="AO85" s="6" t="s">
        <v>2386</v>
      </c>
      <c r="AP85" s="6" t="s">
        <v>2440</v>
      </c>
      <c r="AR85" s="46" t="s">
        <v>2516</v>
      </c>
      <c r="AS85" s="2"/>
      <c r="AT85" s="24"/>
      <c r="AU85" s="56" t="s">
        <v>2665</v>
      </c>
      <c r="AV85" s="24"/>
      <c r="AW85" s="2" t="s">
        <v>2778</v>
      </c>
      <c r="AX85" s="38" t="s">
        <v>2819</v>
      </c>
      <c r="AY85" s="6" t="s">
        <v>304</v>
      </c>
      <c r="AZ85" s="38" t="s">
        <v>2955</v>
      </c>
      <c r="BA85" s="6" t="s">
        <v>3085</v>
      </c>
      <c r="BB85" s="24" t="s">
        <v>3041</v>
      </c>
    </row>
    <row r="86" spans="1:54" ht="371" x14ac:dyDescent="0.15">
      <c r="A86" s="6">
        <v>27</v>
      </c>
      <c r="B86" s="6" t="s">
        <v>149</v>
      </c>
      <c r="D86" s="2"/>
      <c r="E86" s="6" t="s">
        <v>1110</v>
      </c>
      <c r="F86" s="24"/>
      <c r="G86" s="24"/>
      <c r="H86" s="6" t="s">
        <v>1336</v>
      </c>
      <c r="I86" s="24" t="s">
        <v>1414</v>
      </c>
      <c r="J86" s="6" t="s">
        <v>1512</v>
      </c>
      <c r="K86" s="5"/>
      <c r="L86"/>
      <c r="M86" t="s">
        <v>1660</v>
      </c>
      <c r="N86" s="6" t="s">
        <v>1703</v>
      </c>
      <c r="O86" s="6" t="s">
        <v>1796</v>
      </c>
      <c r="P86" s="18" t="s">
        <v>198</v>
      </c>
      <c r="Q86" s="24" t="s">
        <v>3160</v>
      </c>
      <c r="R86" s="25" t="s">
        <v>327</v>
      </c>
      <c r="S86" s="25" t="s">
        <v>3949</v>
      </c>
      <c r="T86" s="24" t="s">
        <v>359</v>
      </c>
      <c r="U86" s="2" t="s">
        <v>3985</v>
      </c>
      <c r="V86"/>
      <c r="W86" s="6" t="s">
        <v>556</v>
      </c>
      <c r="X86" s="24" t="s">
        <v>521</v>
      </c>
      <c r="Y86" s="6" t="s">
        <v>443</v>
      </c>
      <c r="Z86" s="24" t="s">
        <v>891</v>
      </c>
      <c r="AA86" s="43" t="s">
        <v>1911</v>
      </c>
      <c r="AB86" s="2"/>
      <c r="AC86" s="50"/>
      <c r="AD86" s="38" t="s">
        <v>660</v>
      </c>
      <c r="AE86" s="24" t="s">
        <v>1956</v>
      </c>
      <c r="AG86" s="6" t="s">
        <v>761</v>
      </c>
      <c r="AH86" s="6" t="s">
        <v>2067</v>
      </c>
      <c r="AI86" s="24"/>
      <c r="AJ86" s="97" t="s">
        <v>2206</v>
      </c>
      <c r="AK86" s="6" t="s">
        <v>702</v>
      </c>
      <c r="AL86" s="24"/>
      <c r="AM86" s="6" t="s">
        <v>2271</v>
      </c>
      <c r="AN86" s="31"/>
      <c r="AO86" s="6" t="s">
        <v>2387</v>
      </c>
      <c r="AP86" s="6" t="s">
        <v>2441</v>
      </c>
      <c r="AR86" s="46" t="s">
        <v>2517</v>
      </c>
      <c r="AS86" s="2"/>
      <c r="AT86" s="24"/>
      <c r="AU86" s="56" t="s">
        <v>2665</v>
      </c>
      <c r="AV86" s="24"/>
      <c r="AW86" s="24" t="s">
        <v>2779</v>
      </c>
      <c r="AX86" s="119" t="s">
        <v>2820</v>
      </c>
      <c r="AY86" s="6" t="s">
        <v>2877</v>
      </c>
      <c r="BA86" s="6" t="s">
        <v>3086</v>
      </c>
      <c r="BB86" s="24" t="s">
        <v>3042</v>
      </c>
    </row>
    <row r="87" spans="1:54" ht="409.6" x14ac:dyDescent="0.15">
      <c r="A87" s="6">
        <v>28</v>
      </c>
      <c r="B87" s="6" t="s">
        <v>157</v>
      </c>
      <c r="D87" s="2"/>
      <c r="F87" s="24"/>
      <c r="G87" s="24"/>
      <c r="H87" s="6" t="s">
        <v>1337</v>
      </c>
      <c r="I87" s="24" t="s">
        <v>1415</v>
      </c>
      <c r="J87" s="5"/>
      <c r="K87" s="5"/>
      <c r="L87"/>
      <c r="M87" s="6" t="s">
        <v>1661</v>
      </c>
      <c r="N87" s="2"/>
      <c r="P87" s="10" t="s">
        <v>199</v>
      </c>
      <c r="Q87" s="13"/>
      <c r="R87" s="17"/>
      <c r="S87" s="25" t="s">
        <v>3950</v>
      </c>
      <c r="T87" s="24" t="s">
        <v>360</v>
      </c>
      <c r="U87" s="58" t="s">
        <v>850</v>
      </c>
      <c r="V87"/>
      <c r="W87" s="5"/>
      <c r="X87" s="24"/>
      <c r="Y87" s="6" t="s">
        <v>4093</v>
      </c>
      <c r="Z87" s="24" t="s">
        <v>892</v>
      </c>
      <c r="AA87" s="43" t="s">
        <v>1910</v>
      </c>
      <c r="AB87" s="2"/>
      <c r="AC87" s="24" t="s">
        <v>583</v>
      </c>
      <c r="AE87" s="24" t="s">
        <v>1957</v>
      </c>
      <c r="AG87" s="6" t="s">
        <v>762</v>
      </c>
      <c r="AH87" s="6" t="s">
        <v>2068</v>
      </c>
      <c r="AI87" s="24"/>
      <c r="AJ87" s="52" t="s">
        <v>2207</v>
      </c>
      <c r="AK87" s="6" t="s">
        <v>702</v>
      </c>
      <c r="AL87" s="24" t="s">
        <v>729</v>
      </c>
      <c r="AM87" s="2" t="s">
        <v>2271</v>
      </c>
      <c r="AN87" s="31"/>
      <c r="AO87" s="6" t="s">
        <v>2388</v>
      </c>
      <c r="AP87" s="5"/>
      <c r="AR87" s="46" t="s">
        <v>2517</v>
      </c>
      <c r="AS87" s="2"/>
      <c r="AT87" s="24"/>
      <c r="AU87" s="56" t="s">
        <v>2665</v>
      </c>
      <c r="AV87" s="24"/>
      <c r="AW87" s="24" t="s">
        <v>2780</v>
      </c>
      <c r="AX87" s="38" t="s">
        <v>2821</v>
      </c>
      <c r="AY87" s="6" t="s">
        <v>2877</v>
      </c>
      <c r="BA87" s="6" t="s">
        <v>3087</v>
      </c>
      <c r="BB87" s="24" t="s">
        <v>3043</v>
      </c>
    </row>
    <row r="88" spans="1:54" ht="409.6" x14ac:dyDescent="0.15">
      <c r="A88" s="6">
        <v>29</v>
      </c>
      <c r="B88" s="6" t="s">
        <v>158</v>
      </c>
      <c r="D88" s="2"/>
      <c r="E88" s="6" t="s">
        <v>1111</v>
      </c>
      <c r="F88" s="24"/>
      <c r="G88" s="24"/>
      <c r="H88" s="6" t="s">
        <v>1338</v>
      </c>
      <c r="I88" s="24" t="s">
        <v>1416</v>
      </c>
      <c r="J88" s="6" t="s">
        <v>1513</v>
      </c>
      <c r="K88" s="5"/>
      <c r="L88" s="2" t="s">
        <v>1617</v>
      </c>
      <c r="M88" s="2" t="s">
        <v>1662</v>
      </c>
      <c r="N88" s="6" t="s">
        <v>1704</v>
      </c>
      <c r="O88" s="31" t="s">
        <v>1797</v>
      </c>
      <c r="P88" s="10" t="s">
        <v>200</v>
      </c>
      <c r="Q88" s="36" t="s">
        <v>829</v>
      </c>
      <c r="R88" s="17"/>
      <c r="S88" s="25" t="s">
        <v>3951</v>
      </c>
      <c r="T88" s="24" t="s">
        <v>357</v>
      </c>
      <c r="U88" s="38" t="s">
        <v>849</v>
      </c>
      <c r="V88"/>
      <c r="W88" s="46" t="s">
        <v>553</v>
      </c>
      <c r="X88" s="24" t="s">
        <v>522</v>
      </c>
      <c r="Y88" s="6" t="s">
        <v>444</v>
      </c>
      <c r="Z88" s="24" t="s">
        <v>893</v>
      </c>
      <c r="AA88" s="43" t="s">
        <v>1910</v>
      </c>
      <c r="AB88" s="2"/>
      <c r="AC88" s="24" t="s">
        <v>576</v>
      </c>
      <c r="AE88" s="24"/>
      <c r="AG88" s="6" t="s">
        <v>763</v>
      </c>
      <c r="AH88" t="s">
        <v>4013</v>
      </c>
      <c r="AI88" s="24"/>
      <c r="AJ88" s="52" t="s">
        <v>2208</v>
      </c>
      <c r="AK88" s="6" t="s">
        <v>703</v>
      </c>
      <c r="AL88" s="24"/>
      <c r="AM88" s="2" t="s">
        <v>2271</v>
      </c>
      <c r="AN88" s="31" t="s">
        <v>2312</v>
      </c>
      <c r="AO88" s="6" t="s">
        <v>2389</v>
      </c>
      <c r="AP88" s="6" t="s">
        <v>2442</v>
      </c>
      <c r="AR88" s="6" t="s">
        <v>2518</v>
      </c>
      <c r="AS88" s="2"/>
      <c r="AT88" s="24"/>
      <c r="AU88" s="56" t="s">
        <v>2665</v>
      </c>
      <c r="AV88" s="24"/>
      <c r="AW88" s="24"/>
      <c r="AX88" s="6" t="s">
        <v>2822</v>
      </c>
      <c r="AY88" s="6" t="s">
        <v>2878</v>
      </c>
      <c r="AZ88" s="6" t="s">
        <v>2956</v>
      </c>
      <c r="BA88" s="6" t="s">
        <v>3085</v>
      </c>
      <c r="BB88" s="24" t="s">
        <v>3044</v>
      </c>
    </row>
  </sheetData>
  <sortState xmlns:xlrd2="http://schemas.microsoft.com/office/spreadsheetml/2017/richdata2" columnSort="1" ref="Q10:AM89">
    <sortCondition ref="Q14:AM14"/>
  </sortState>
  <phoneticPr fontId="3" type="noConversion"/>
  <hyperlinks>
    <hyperlink ref="P86" r:id="rId1" xr:uid="{00000000-0004-0000-0300-000000000000}"/>
    <hyperlink ref="P82" r:id="rId2" xr:uid="{00000000-0004-0000-0300-000001000000}"/>
    <hyperlink ref="P72" r:id="rId3" xr:uid="{00000000-0004-0000-0300-000002000000}"/>
    <hyperlink ref="R83" r:id="rId4" display="https://www.in.gov/judiciary/interpreter/3448.htm" xr:uid="{41E70736-9F28-E149-9990-F3FD10B3ED6C}"/>
    <hyperlink ref="V72" r:id="rId5" display="https://law.justia.com/codes/louisiana/2018/code-codeofcivilprocedure/ccp-192.1/" xr:uid="{6A2905FE-96E3-1444-B396-4A250F250B11}"/>
    <hyperlink ref="AC88" r:id="rId6" xr:uid="{3F603F1E-181A-D542-9D81-DB58BE411F84}"/>
    <hyperlink ref="AD86" r:id="rId7" display="https://courts.mt.gov/Portals/189/docs/ada-judicial.pdf" xr:uid="{F8F9E124-5DEA-E548-B5AF-FAFC27146626}"/>
    <hyperlink ref="AK88" r:id="rId8" xr:uid="{480C274D-7445-584C-97BC-A4179D1DD6DB}"/>
    <hyperlink ref="AL87" r:id="rId9" xr:uid="{14549DBF-3023-1643-B4A4-B463B74864AB}"/>
    <hyperlink ref="AL85" r:id="rId10" xr:uid="{7F4E8375-623A-8B4E-82FF-E4AE1FB3EFF5}"/>
    <hyperlink ref="Q88" r:id="rId11" xr:uid="{BCF392A5-0846-B747-8C8C-DAD79E3D5CA5}"/>
    <hyperlink ref="U88" r:id="rId12" xr:uid="{A3CF1E8C-9517-D24D-A278-E55F4FE92E45}"/>
    <hyperlink ref="G83" r:id="rId13" xr:uid="{3E5660F0-95ED-BF4B-9570-9537F0605A70}"/>
    <hyperlink ref="G73" r:id="rId14" location="collapse-accordion-31-1" xr:uid="{03421302-18BF-244B-B695-DBE2EB0E000D}"/>
    <hyperlink ref="F73" r:id="rId15" location=":~:text=ASL%20interpreters%20are%20not%20required,Hard%20of%20Hearing%20(ACDHH)." xr:uid="{7212CB24-4725-1C43-A3EE-8F9BA282572B}"/>
    <hyperlink ref="F83" r:id="rId16" xr:uid="{C8013C97-0652-AC46-B2D8-0C837F221E75}"/>
    <hyperlink ref="K61" r:id="rId17" xr:uid="{FC8CFDF6-EC42-344A-A536-2293FA7B05AA}"/>
    <hyperlink ref="K73" r:id="rId18" xr:uid="{3482E9B0-3721-BE4A-93C8-857640DB56A0}"/>
    <hyperlink ref="K77" r:id="rId19" xr:uid="{DE73DE14-1F54-364F-A02B-CD7038808F28}"/>
    <hyperlink ref="K74" r:id="rId20" display="https://courts.delaware.gov/aoc/courtinterpreter/orientation.aspx" xr:uid="{F1878701-875A-244B-9845-B3C83523ADEC}"/>
    <hyperlink ref="M78" r:id="rId21" xr:uid="{9972608A-A66A-2A4A-A81F-DAB5496209C7}"/>
    <hyperlink ref="AA85" r:id="rId22" xr:uid="{ADA41056-931C-0045-9554-C59A7DA0958C}"/>
    <hyperlink ref="AA86" r:id="rId23" location="tab03GrievanceProcedure" xr:uid="{E4022F47-9573-CE46-A5AF-7B299DA267C7}"/>
    <hyperlink ref="AA87" r:id="rId24" xr:uid="{F2317928-FD39-AF46-A580-0FAD18929585}"/>
    <hyperlink ref="AA88" r:id="rId25" xr:uid="{B987FBFE-48B8-C947-B27C-4CC89A04D7DE}"/>
    <hyperlink ref="AE61" r:id="rId26" xr:uid="{D974CA3E-16AE-8047-A1E8-30FC146171DB}"/>
    <hyperlink ref="AE87" r:id="rId27" xr:uid="{D283E79C-9BE7-0141-A818-839EB0FAC036}"/>
    <hyperlink ref="AR82" r:id="rId28" display="https://www.courts.ri.gov/ADA/Pages/Accommodation Process.aspx" xr:uid="{3420681C-D078-DC47-A7D5-519E7A121691}"/>
    <hyperlink ref="AR85" r:id="rId29" display="https://www.courts.ri.gov/ADA/Pages/Accommodation Process.aspx" xr:uid="{9B5B6EC2-EBF5-1049-A176-3B9E6BA5BFF5}"/>
    <hyperlink ref="AR86" r:id="rId30" display="https://www.courts.ri.gov/ADA/Pages/Grievance Procedure.aspx" xr:uid="{468B9F16-B3D0-B04D-99FC-13022F53A6AA}"/>
    <hyperlink ref="AR87" r:id="rId31" display="https://www.courts.ri.gov/ADA/Pages/Grievance Procedure.aspx" xr:uid="{5381A6EE-502C-2B4E-9A12-703D0FF6E1CB}"/>
    <hyperlink ref="AU77" r:id="rId32" xr:uid="{6D5B0929-613F-DA43-8F00-62495B61FB28}"/>
    <hyperlink ref="AU78" r:id="rId33" xr:uid="{6B73F119-F0D3-1D47-B820-4DB3B278E29F}"/>
    <hyperlink ref="AU81" r:id="rId34" location="What%20kinds%20of%20auxiliary%20aids…" xr:uid="{499C72F2-8AEC-4F4A-947A-08E1FBA4F0A1}"/>
    <hyperlink ref="AU82" r:id="rId35" location="What%20kinds%20of%20auxiliary%20aids…" xr:uid="{4C7B7AF5-797F-5D4B-AD70-7BC8023FF70F}"/>
    <hyperlink ref="AU84" r:id="rId36" location="What%20kinds%20of%20auxiliary%20aids…" xr:uid="{A2E30A9C-0029-F840-A829-70EA49C2C6C0}"/>
    <hyperlink ref="AU85:AU88" r:id="rId37" location="What%20kinds%20of%20auxiliary%20aids…" display="https://www.tncourts.gov/administration/human-resources/ada-policy/frequently-asked-questions/program-access#What%20kinds%20of%20auxiliary%20aids…" xr:uid="{D4C2F07E-2CE9-8441-B936-1DE7AB9D2B65}"/>
    <hyperlink ref="AV76" r:id="rId38" display="https://texreg.sos.state.tx.us/public/readtac$ext.TacPage?sl=R&amp;app=9&amp;p_dir=&amp;p_rloc=&amp;p_tloc=&amp;p_ploc=&amp;pg=1&amp;p_tac=&amp;ti=1&amp;pt=10&amp;ch=206&amp;rl=50" xr:uid="{570DB255-F73B-464C-9FCF-E1DB22C8F0E4}"/>
    <hyperlink ref="AV78" r:id="rId39" display="https://statutes.capitol.texas.gov/Docs/HR/htm/HR.121.htm" xr:uid="{D1035223-78EE-DD42-8421-3D0CCEDB99F9}"/>
    <hyperlink ref="AV82" r:id="rId40" display="https://statutes.capitol.texas.gov/Docs/GV/htm/GV.57.htm" xr:uid="{064070DA-E7FC-AF41-9C51-E42F49EE669F}"/>
    <hyperlink ref="AW72" r:id="rId41" xr:uid="{B77385BD-11B2-494A-96FF-96A8FAEA2892}"/>
    <hyperlink ref="AW78" r:id="rId42" xr:uid="{CEA790AC-5BFA-A04F-9505-26E96C7A23BE}"/>
    <hyperlink ref="AW83" r:id="rId43" xr:uid="{B9DEE82F-BB9F-EF47-947C-AB5E4BA69FA8}"/>
    <hyperlink ref="AX78" r:id="rId44" display="http://www.courts.state.va.us/courts/ada/home.html" xr:uid="{6589B85B-42E2-C74D-8405-1224FDE1B570}"/>
    <hyperlink ref="AX83" r:id="rId45" display="http://www.courts.state.va.us/courts/ada/home.html" xr:uid="{1BDB6FFC-C5B1-3C47-93C4-5EE3A8FB0525}"/>
    <hyperlink ref="AX84" r:id="rId46" display="http://www.courts.state.va.us/courts/ada/home.html" xr:uid="{B92C0892-D1F0-494C-9597-4A68458FE626}"/>
    <hyperlink ref="AX85" r:id="rId47" display="http://www.courts.state.va.us/courts/ada/ada_field_coordinators.pdf" xr:uid="{88284217-5B33-8740-8F5B-AB6F78DCD6E1}"/>
    <hyperlink ref="AX87" r:id="rId48" display="http://www.courts.state.va.us/courts/ada/grievance_procedure.pdf" xr:uid="{17F9703D-69BA-8F4F-96F0-9CE6C5B140D1}"/>
    <hyperlink ref="AY58" r:id="rId49" xr:uid="{ECB036C5-108C-E34F-8137-E4D522248F66}"/>
    <hyperlink ref="AZ85" r:id="rId50" xr:uid="{7420D415-E62D-0243-8892-D9E9228BD128}"/>
    <hyperlink ref="U59" r:id="rId51" xr:uid="{D65398E1-B183-504D-9581-5DE6EFBF8EDC}"/>
    <hyperlink ref="U75" r:id="rId52" xr:uid="{693E20BF-CC1F-6642-9EAF-D9AC84B1461A}"/>
    <hyperlink ref="U83" r:id="rId53" xr:uid="{59F43E46-C3C9-6F45-A597-1EA508A9C3A1}"/>
    <hyperlink ref="U80" r:id="rId54" xr:uid="{21711A18-8F27-6348-9828-B1027DF5F914}"/>
    <hyperlink ref="AJ78" r:id="rId55" xr:uid="{A665141D-0FA6-2D45-BA10-320789C6C23D}"/>
    <hyperlink ref="AJ86" r:id="rId56" location="how" xr:uid="{8C07D166-B7F5-D242-B3F3-E6928BCB879E}"/>
    <hyperlink ref="AJ87" r:id="rId57" location="response" xr:uid="{6FC5CE7E-13D8-2D45-B095-975419E364E9}"/>
    <hyperlink ref="AJ88" r:id="rId58" xr:uid="{AA0EDC5F-93DB-4040-A4E9-76FB79675330}"/>
    <hyperlink ref="AX72" r:id="rId59" xr:uid="{551AE498-F023-A54C-926E-86F027A64B8C}"/>
  </hyperlinks>
  <pageMargins left="0.75" right="0.75" top="1" bottom="1" header="0.5" footer="0.5"/>
  <pageSetup orientation="landscape" horizontalDpi="4294967292" verticalDpi="4294967292" r:id="rId60"/>
  <drawing r:id="rId61"/>
  <extLst>
    <ext xmlns:mx="http://schemas.microsoft.com/office/mac/excel/2008/main" uri="http://schemas.microsoft.com/office/mac/excel/2008/main">
      <mx:PLV Mode="1"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Overview</vt:lpstr>
      <vt:lpstr>1) Composite Score</vt:lpstr>
      <vt:lpstr>Sheet1</vt:lpstr>
      <vt:lpstr>2) Attorney Count Findings</vt:lpstr>
      <vt:lpstr>3) CLA Organizations</vt:lpstr>
      <vt:lpstr>4) Atty Access Policy Findings</vt:lpstr>
      <vt:lpstr>5) Self-Represented Findings</vt:lpstr>
      <vt:lpstr>6) Language Policy Findings</vt:lpstr>
      <vt:lpstr>7) Disability Policy Findings</vt:lpstr>
      <vt:lpstr>8) Fines &amp; Fees Policy Findings</vt:lpstr>
      <vt:lpstr>'1) Composite Score'!Print_Area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Gamble</dc:creator>
  <cp:lastModifiedBy>Microsoft Office User</cp:lastModifiedBy>
  <cp:lastPrinted>2021-04-14T15:18:00Z</cp:lastPrinted>
  <dcterms:created xsi:type="dcterms:W3CDTF">2020-06-02T13:26:39Z</dcterms:created>
  <dcterms:modified xsi:type="dcterms:W3CDTF">2022-04-08T15:54:32Z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20200921075806201</vt:lpwstr>
  </property>
</Properties>
</file>